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<sst xmlns="http://schemas.openxmlformats.org/spreadsheetml/2006/main" count="168" uniqueCount="85">
  <si>
    <t xml:space="preserve">                        1.kolo </t>
  </si>
  <si>
    <t>SYSTÉM ROTACÍ V JEDNOTLIVÝCH ZÁVODECH</t>
  </si>
  <si>
    <t xml:space="preserve">                        2.kolo </t>
  </si>
  <si>
    <t xml:space="preserve">                        3.kolo </t>
  </si>
  <si>
    <t xml:space="preserve">                        4.kolo </t>
  </si>
  <si>
    <t>Celkem</t>
  </si>
  <si>
    <t>nej ryba</t>
  </si>
  <si>
    <t>Součet</t>
  </si>
  <si>
    <t>Celkové</t>
  </si>
  <si>
    <t>JMÉNO</t>
  </si>
  <si>
    <t>PŘÍSLUŠNOST</t>
  </si>
  <si>
    <t>ks/1</t>
  </si>
  <si>
    <t>poř/1</t>
  </si>
  <si>
    <t xml:space="preserve">                 Rotace 1 závod</t>
  </si>
  <si>
    <t>LOS</t>
  </si>
  <si>
    <t>ks/2</t>
  </si>
  <si>
    <t>poř/2</t>
  </si>
  <si>
    <t xml:space="preserve">                 Rotace 2 závod</t>
  </si>
  <si>
    <t>ks/3</t>
  </si>
  <si>
    <t>poř/3</t>
  </si>
  <si>
    <t xml:space="preserve">    Rotace 3 závod</t>
  </si>
  <si>
    <t>ks/4</t>
  </si>
  <si>
    <t>poř/4</t>
  </si>
  <si>
    <t xml:space="preserve">    Rotace 4 závod</t>
  </si>
  <si>
    <t>ks 1-4</t>
  </si>
  <si>
    <t>1-4</t>
  </si>
  <si>
    <t>umístění</t>
  </si>
  <si>
    <t>pořadí</t>
  </si>
  <si>
    <t>Ďuríková Iveta</t>
  </si>
  <si>
    <t>SM</t>
  </si>
  <si>
    <t>Rutová Tereza</t>
  </si>
  <si>
    <t>PHA</t>
  </si>
  <si>
    <t>Cieslarová Kamila</t>
  </si>
  <si>
    <t>Procházková Markéta</t>
  </si>
  <si>
    <t>ZČ</t>
  </si>
  <si>
    <t>Exnerová Irena</t>
  </si>
  <si>
    <t>VČ</t>
  </si>
  <si>
    <t>Kuchaříková Ivana</t>
  </si>
  <si>
    <t>Jörková Petra</t>
  </si>
  <si>
    <t>Vaisová Renata</t>
  </si>
  <si>
    <t>Švagrová Kateřina</t>
  </si>
  <si>
    <t>JČ</t>
  </si>
  <si>
    <t>Fryšová Jaroslava</t>
  </si>
  <si>
    <t>ST.Č.</t>
  </si>
  <si>
    <t>Roza Luboš</t>
  </si>
  <si>
    <t>JM</t>
  </si>
  <si>
    <t>Jahn Lukáš</t>
  </si>
  <si>
    <t>Sklenář Karel</t>
  </si>
  <si>
    <t>Vančura Ivan</t>
  </si>
  <si>
    <t>Kouba František</t>
  </si>
  <si>
    <t>Drož Martin</t>
  </si>
  <si>
    <t>Pražák Petr</t>
  </si>
  <si>
    <t>Šustek Jaroslav</t>
  </si>
  <si>
    <t>Kopecký Bořek</t>
  </si>
  <si>
    <t>Šenkýř Milan</t>
  </si>
  <si>
    <t>Slavík Igor</t>
  </si>
  <si>
    <t>Kynšt Daniel</t>
  </si>
  <si>
    <t>Adam Jaroslav</t>
  </si>
  <si>
    <t>Pešek Antonín</t>
  </si>
  <si>
    <t>Krpec Jakub</t>
  </si>
  <si>
    <t>Musil Martin</t>
  </si>
  <si>
    <t>Střálka Lukáš</t>
  </si>
  <si>
    <t>Divácký Aleš</t>
  </si>
  <si>
    <t>Chlumský David</t>
  </si>
  <si>
    <t>Adam Tomáš</t>
  </si>
  <si>
    <t>Chyba Pavel</t>
  </si>
  <si>
    <t>Apjár Filip</t>
  </si>
  <si>
    <t>Huček Petr</t>
  </si>
  <si>
    <t>Kříž Rostislav</t>
  </si>
  <si>
    <t>Vach Jakub</t>
  </si>
  <si>
    <t>Jörka Roman</t>
  </si>
  <si>
    <t>Pavlacký Vít</t>
  </si>
  <si>
    <t>Hoseinseidl Miloslav</t>
  </si>
  <si>
    <t>Mayer Petr</t>
  </si>
  <si>
    <t>Šmída Vladimír</t>
  </si>
  <si>
    <t>Šebesta Roman</t>
  </si>
  <si>
    <t>Cieslar Tomáš</t>
  </si>
  <si>
    <t>Šeba David</t>
  </si>
  <si>
    <t>Pejchar Jiří</t>
  </si>
  <si>
    <t>Šram Jaromír</t>
  </si>
  <si>
    <t>Švub Dominik</t>
  </si>
  <si>
    <t>Macka Marek</t>
  </si>
  <si>
    <t>Ungr Vojtěch</t>
  </si>
  <si>
    <t>Dvořák Kamil</t>
  </si>
  <si>
    <t>Kudrna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</si>
</sst>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16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25" fillId="16" borderId="20" xfId="0" applyFont="1" applyFill="1" applyBorder="1" applyAlignment="1">
      <alignment horizontal="center"/>
    </xf>
    <xf numFmtId="0" fontId="25" fillId="16" borderId="21" xfId="0" applyFont="1" applyFill="1" applyBorder="1" applyAlignment="1">
      <alignment horizontal="center"/>
    </xf>
    <xf numFmtId="0" fontId="25" fillId="16" borderId="22" xfId="0" applyFont="1" applyFill="1" applyBorder="1" applyAlignment="1">
      <alignment horizontal="center"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0" fontId="25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5" fillId="35" borderId="20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25" fillId="19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19" borderId="20" xfId="0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25" fillId="19" borderId="22" xfId="0" applyFont="1" applyFill="1" applyBorder="1" applyAlignment="1">
      <alignment horizontal="center"/>
    </xf>
    <xf numFmtId="0" fontId="40" fillId="0" borderId="24" xfId="0" applyFont="1" applyBorder="1" applyAlignment="1">
      <alignment/>
    </xf>
    <xf numFmtId="0" fontId="0" fillId="0" borderId="24" xfId="0" applyBorder="1" applyAlignment="1">
      <alignment/>
    </xf>
    <xf numFmtId="0" fontId="25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5" fillId="0" borderId="30" xfId="0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/>
    </xf>
    <xf numFmtId="0" fontId="25" fillId="19" borderId="2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19" borderId="28" xfId="0" applyFont="1" applyFill="1" applyBorder="1" applyAlignment="1">
      <alignment horizontal="center"/>
    </xf>
    <xf numFmtId="0" fontId="25" fillId="36" borderId="29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0" fontId="40" fillId="0" borderId="27" xfId="0" applyFont="1" applyBorder="1" applyAlignment="1">
      <alignment/>
    </xf>
    <xf numFmtId="0" fontId="0" fillId="0" borderId="27" xfId="0" applyBorder="1" applyAlignment="1">
      <alignment/>
    </xf>
    <xf numFmtId="0" fontId="25" fillId="0" borderId="31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1" fillId="37" borderId="22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38" borderId="22" xfId="0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16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4" xfId="0" applyFont="1" applyFill="1" applyBorder="1" applyAlignment="1">
      <alignment horizontal="center"/>
    </xf>
    <xf numFmtId="0" fontId="41" fillId="39" borderId="22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top" wrapText="1"/>
    </xf>
    <xf numFmtId="0" fontId="41" fillId="0" borderId="2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40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8.140625" style="0" bestFit="1" customWidth="1"/>
    <col min="2" max="2" width="12.28125" style="0" customWidth="1"/>
    <col min="3" max="5" width="6.28125" style="0" customWidth="1"/>
    <col min="6" max="9" width="6.28125" style="0" hidden="1" customWidth="1"/>
    <col min="10" max="12" width="6.28125" style="0" customWidth="1"/>
    <col min="13" max="16" width="6.28125" style="0" hidden="1" customWidth="1"/>
    <col min="17" max="19" width="6.28125" style="0" customWidth="1"/>
    <col min="20" max="23" width="6.28125" style="0" hidden="1" customWidth="1"/>
    <col min="24" max="26" width="6.28125" style="0" customWidth="1"/>
    <col min="27" max="29" width="6.28125" style="0" hidden="1" customWidth="1"/>
    <col min="30" max="33" width="6.28125" style="0" customWidth="1"/>
  </cols>
  <sheetData>
    <row r="1" spans="1:33" ht="11.25" customHeight="1" thickBot="1">
      <c r="A1" s="72"/>
      <c r="B1" s="72"/>
      <c r="C1" s="73" t="s">
        <v>0</v>
      </c>
      <c r="D1" s="74"/>
      <c r="E1" s="75"/>
      <c r="F1" s="76"/>
      <c r="G1" s="76" t="s">
        <v>1</v>
      </c>
      <c r="H1" s="76"/>
      <c r="I1" s="76"/>
      <c r="J1" s="73" t="s">
        <v>2</v>
      </c>
      <c r="K1" s="74"/>
      <c r="L1" s="75"/>
      <c r="M1" s="76"/>
      <c r="N1" s="76"/>
      <c r="O1" s="76"/>
      <c r="P1" s="76"/>
      <c r="Q1" s="73" t="s">
        <v>3</v>
      </c>
      <c r="R1" s="74"/>
      <c r="S1" s="75"/>
      <c r="T1" s="76"/>
      <c r="U1" s="76"/>
      <c r="V1" s="76"/>
      <c r="W1" s="76"/>
      <c r="X1" s="73" t="s">
        <v>4</v>
      </c>
      <c r="Y1" s="74"/>
      <c r="Z1" s="75"/>
      <c r="AA1" s="76"/>
      <c r="AB1" s="76"/>
      <c r="AC1" s="76"/>
      <c r="AD1" s="77" t="s">
        <v>5</v>
      </c>
      <c r="AE1" s="78" t="s">
        <v>6</v>
      </c>
      <c r="AF1" s="79" t="s">
        <v>7</v>
      </c>
      <c r="AG1" s="77" t="s">
        <v>8</v>
      </c>
    </row>
    <row r="2" spans="1:33" ht="11.25" customHeight="1" thickBot="1">
      <c r="A2" s="80" t="s">
        <v>9</v>
      </c>
      <c r="B2" s="81" t="s">
        <v>10</v>
      </c>
      <c r="C2" s="82" t="s">
        <v>11</v>
      </c>
      <c r="D2" s="83" t="s">
        <v>6</v>
      </c>
      <c r="E2" s="77" t="s">
        <v>12</v>
      </c>
      <c r="F2" s="76" t="s">
        <v>13</v>
      </c>
      <c r="G2" s="76"/>
      <c r="H2" s="84"/>
      <c r="I2" s="81" t="s">
        <v>14</v>
      </c>
      <c r="J2" s="82" t="s">
        <v>15</v>
      </c>
      <c r="K2" s="83" t="s">
        <v>6</v>
      </c>
      <c r="L2" s="77" t="s">
        <v>16</v>
      </c>
      <c r="M2" s="76" t="s">
        <v>17</v>
      </c>
      <c r="N2" s="76"/>
      <c r="O2" s="84"/>
      <c r="P2" s="81" t="s">
        <v>14</v>
      </c>
      <c r="Q2" s="82" t="s">
        <v>18</v>
      </c>
      <c r="R2" s="83" t="s">
        <v>6</v>
      </c>
      <c r="S2" s="77" t="s">
        <v>19</v>
      </c>
      <c r="T2" s="130" t="s">
        <v>20</v>
      </c>
      <c r="U2" s="131"/>
      <c r="V2" s="132"/>
      <c r="W2" s="81" t="s">
        <v>14</v>
      </c>
      <c r="X2" s="82" t="s">
        <v>21</v>
      </c>
      <c r="Y2" s="83" t="s">
        <v>6</v>
      </c>
      <c r="Z2" s="77" t="s">
        <v>22</v>
      </c>
      <c r="AA2" s="131" t="s">
        <v>23</v>
      </c>
      <c r="AB2" s="131"/>
      <c r="AC2" s="132"/>
      <c r="AD2" s="77" t="s">
        <v>24</v>
      </c>
      <c r="AE2" s="85" t="s">
        <v>25</v>
      </c>
      <c r="AF2" s="82" t="s">
        <v>26</v>
      </c>
      <c r="AG2" s="86" t="s">
        <v>27</v>
      </c>
    </row>
    <row r="3" spans="1:33" ht="11.25" customHeight="1">
      <c r="A3" s="87" t="s">
        <v>44</v>
      </c>
      <c r="B3" s="88" t="s">
        <v>45</v>
      </c>
      <c r="C3" s="89">
        <v>15</v>
      </c>
      <c r="D3" s="90">
        <v>455</v>
      </c>
      <c r="E3" s="91">
        <v>1</v>
      </c>
      <c r="F3" s="92"/>
      <c r="G3" s="93">
        <f>F3-5+10-10</f>
        <v>-5</v>
      </c>
      <c r="H3" s="93">
        <f>G3+7</f>
        <v>2</v>
      </c>
      <c r="I3" s="94">
        <v>40</v>
      </c>
      <c r="J3" s="95">
        <v>15</v>
      </c>
      <c r="K3" s="96">
        <v>363</v>
      </c>
      <c r="L3" s="91">
        <v>2</v>
      </c>
      <c r="M3" s="97">
        <v>18</v>
      </c>
      <c r="N3" s="93">
        <f>M3-5+10-10</f>
        <v>13</v>
      </c>
      <c r="O3" s="93">
        <f>N3+7</f>
        <v>20</v>
      </c>
      <c r="P3" s="98">
        <v>6</v>
      </c>
      <c r="Q3" s="95">
        <v>5</v>
      </c>
      <c r="R3" s="96">
        <v>365</v>
      </c>
      <c r="S3" s="91">
        <v>1</v>
      </c>
      <c r="T3" s="97">
        <v>18</v>
      </c>
      <c r="U3" s="99">
        <f>T3+8-10</f>
        <v>16</v>
      </c>
      <c r="V3" s="99">
        <f>U3+3</f>
        <v>19</v>
      </c>
      <c r="W3" s="100">
        <v>23</v>
      </c>
      <c r="X3" s="95">
        <v>12</v>
      </c>
      <c r="Y3" s="96">
        <v>379</v>
      </c>
      <c r="Z3" s="91">
        <v>2</v>
      </c>
      <c r="AA3" s="97">
        <v>18</v>
      </c>
      <c r="AB3" s="99">
        <f>AA3+8-10</f>
        <v>16</v>
      </c>
      <c r="AC3" s="101">
        <f>AB3+3</f>
        <v>19</v>
      </c>
      <c r="AD3" s="102">
        <f aca="true" t="shared" si="0" ref="AD3:AD42">C3+J3+Q3+X3</f>
        <v>47</v>
      </c>
      <c r="AE3" s="103">
        <v>455</v>
      </c>
      <c r="AF3" s="104">
        <f aca="true" t="shared" si="1" ref="AF3:AF42">E3+L3+S3+Z3</f>
        <v>6</v>
      </c>
      <c r="AG3" s="105">
        <v>1</v>
      </c>
    </row>
    <row r="4" spans="1:33" ht="11.25" customHeight="1">
      <c r="A4" s="106" t="s">
        <v>46</v>
      </c>
      <c r="B4" s="107" t="s">
        <v>29</v>
      </c>
      <c r="C4" s="108">
        <v>15</v>
      </c>
      <c r="D4" s="109">
        <v>375</v>
      </c>
      <c r="E4" s="110">
        <v>2</v>
      </c>
      <c r="F4" s="92"/>
      <c r="G4" s="93">
        <f>F4-5+10-10</f>
        <v>-5</v>
      </c>
      <c r="H4" s="93">
        <v>12</v>
      </c>
      <c r="I4" s="94">
        <v>36</v>
      </c>
      <c r="J4" s="111">
        <v>13</v>
      </c>
      <c r="K4" s="93">
        <v>380</v>
      </c>
      <c r="L4" s="110">
        <v>5</v>
      </c>
      <c r="M4" s="97">
        <v>20</v>
      </c>
      <c r="N4" s="93">
        <f>M4-5+10-10</f>
        <v>15</v>
      </c>
      <c r="O4" s="93">
        <v>12</v>
      </c>
      <c r="P4" s="98">
        <v>5</v>
      </c>
      <c r="Q4" s="111">
        <v>9</v>
      </c>
      <c r="R4" s="93">
        <v>370</v>
      </c>
      <c r="S4" s="110">
        <v>1</v>
      </c>
      <c r="T4" s="97">
        <v>20</v>
      </c>
      <c r="U4" s="99">
        <f>T4+8-10</f>
        <v>18</v>
      </c>
      <c r="V4" s="99">
        <v>11</v>
      </c>
      <c r="W4" s="98">
        <v>9</v>
      </c>
      <c r="X4" s="111">
        <v>8</v>
      </c>
      <c r="Y4" s="93">
        <v>335</v>
      </c>
      <c r="Z4" s="110">
        <v>1</v>
      </c>
      <c r="AA4" s="97">
        <v>20</v>
      </c>
      <c r="AB4" s="99">
        <f>AA4+8-10</f>
        <v>18</v>
      </c>
      <c r="AC4" s="101">
        <v>11</v>
      </c>
      <c r="AD4" s="112">
        <f t="shared" si="0"/>
        <v>45</v>
      </c>
      <c r="AE4" s="113">
        <v>380</v>
      </c>
      <c r="AF4" s="114">
        <f t="shared" si="1"/>
        <v>9</v>
      </c>
      <c r="AG4" s="115">
        <v>2</v>
      </c>
    </row>
    <row r="5" spans="1:33" ht="11.25" customHeight="1">
      <c r="A5" s="106" t="s">
        <v>47</v>
      </c>
      <c r="B5" s="107" t="s">
        <v>45</v>
      </c>
      <c r="C5" s="108">
        <v>7</v>
      </c>
      <c r="D5" s="109">
        <v>370</v>
      </c>
      <c r="E5" s="110">
        <v>6</v>
      </c>
      <c r="F5" s="92"/>
      <c r="G5" s="93">
        <v>38</v>
      </c>
      <c r="H5" s="93">
        <v>31</v>
      </c>
      <c r="I5" s="98">
        <v>8</v>
      </c>
      <c r="J5" s="111">
        <v>19</v>
      </c>
      <c r="K5" s="93">
        <v>370</v>
      </c>
      <c r="L5" s="110">
        <v>3</v>
      </c>
      <c r="M5" s="97">
        <v>35</v>
      </c>
      <c r="N5" s="93">
        <v>38</v>
      </c>
      <c r="O5" s="93">
        <v>31</v>
      </c>
      <c r="P5" s="100">
        <v>30</v>
      </c>
      <c r="Q5" s="111">
        <v>13</v>
      </c>
      <c r="R5" s="93">
        <v>370</v>
      </c>
      <c r="S5" s="110">
        <v>1</v>
      </c>
      <c r="T5" s="97">
        <v>35</v>
      </c>
      <c r="U5" s="99">
        <f>T5+4</f>
        <v>39</v>
      </c>
      <c r="V5" s="99">
        <v>32</v>
      </c>
      <c r="W5" s="100">
        <v>21</v>
      </c>
      <c r="X5" s="111">
        <v>6</v>
      </c>
      <c r="Y5" s="93">
        <v>335</v>
      </c>
      <c r="Z5" s="110">
        <v>2</v>
      </c>
      <c r="AA5" s="97">
        <v>35</v>
      </c>
      <c r="AB5" s="99">
        <f>AA5+4</f>
        <v>39</v>
      </c>
      <c r="AC5" s="101">
        <v>32</v>
      </c>
      <c r="AD5" s="112">
        <f t="shared" si="0"/>
        <v>45</v>
      </c>
      <c r="AE5" s="113">
        <v>370</v>
      </c>
      <c r="AF5" s="114">
        <f t="shared" si="1"/>
        <v>12</v>
      </c>
      <c r="AG5" s="115">
        <v>3</v>
      </c>
    </row>
    <row r="6" spans="1:33" ht="11.25" customHeight="1">
      <c r="A6" s="106" t="s">
        <v>48</v>
      </c>
      <c r="B6" s="107" t="s">
        <v>43</v>
      </c>
      <c r="C6" s="108">
        <v>8</v>
      </c>
      <c r="D6" s="109">
        <v>370</v>
      </c>
      <c r="E6" s="110">
        <v>4</v>
      </c>
      <c r="F6" s="92"/>
      <c r="G6" s="93">
        <v>21</v>
      </c>
      <c r="H6" s="93">
        <v>28</v>
      </c>
      <c r="I6" s="98">
        <v>7</v>
      </c>
      <c r="J6" s="111">
        <v>13</v>
      </c>
      <c r="K6" s="93">
        <v>360</v>
      </c>
      <c r="L6" s="110">
        <v>1</v>
      </c>
      <c r="M6" s="97">
        <v>26</v>
      </c>
      <c r="N6" s="93">
        <v>21</v>
      </c>
      <c r="O6" s="93">
        <v>28</v>
      </c>
      <c r="P6" s="98">
        <v>2</v>
      </c>
      <c r="Q6" s="111">
        <v>7</v>
      </c>
      <c r="R6" s="93">
        <v>353</v>
      </c>
      <c r="S6" s="110">
        <v>4</v>
      </c>
      <c r="T6" s="97">
        <v>26</v>
      </c>
      <c r="U6" s="99">
        <f>T6+8-10</f>
        <v>24</v>
      </c>
      <c r="V6" s="99">
        <f>U6+3</f>
        <v>27</v>
      </c>
      <c r="W6" s="94">
        <v>31</v>
      </c>
      <c r="X6" s="111">
        <v>6</v>
      </c>
      <c r="Y6" s="93">
        <v>374</v>
      </c>
      <c r="Z6" s="110">
        <v>3</v>
      </c>
      <c r="AA6" s="97">
        <v>26</v>
      </c>
      <c r="AB6" s="99">
        <f>AA6+8-10</f>
        <v>24</v>
      </c>
      <c r="AC6" s="101">
        <f>AB6+3</f>
        <v>27</v>
      </c>
      <c r="AD6" s="112">
        <f t="shared" si="0"/>
        <v>34</v>
      </c>
      <c r="AE6" s="113">
        <v>365</v>
      </c>
      <c r="AF6" s="114">
        <f t="shared" si="1"/>
        <v>12</v>
      </c>
      <c r="AG6" s="115">
        <v>4</v>
      </c>
    </row>
    <row r="7" spans="1:33" ht="11.25" customHeight="1">
      <c r="A7" s="106" t="s">
        <v>49</v>
      </c>
      <c r="B7" s="107" t="s">
        <v>41</v>
      </c>
      <c r="C7" s="108">
        <v>12</v>
      </c>
      <c r="D7" s="109">
        <v>490</v>
      </c>
      <c r="E7" s="110">
        <v>2</v>
      </c>
      <c r="F7" s="92"/>
      <c r="G7" s="93">
        <v>31</v>
      </c>
      <c r="H7" s="93">
        <v>38</v>
      </c>
      <c r="I7" s="116">
        <v>14</v>
      </c>
      <c r="J7" s="111">
        <v>9</v>
      </c>
      <c r="K7" s="93">
        <v>370</v>
      </c>
      <c r="L7" s="110">
        <v>3</v>
      </c>
      <c r="M7" s="97">
        <v>36</v>
      </c>
      <c r="N7" s="93">
        <v>31</v>
      </c>
      <c r="O7" s="93">
        <v>38</v>
      </c>
      <c r="P7" s="116">
        <v>11</v>
      </c>
      <c r="Q7" s="111">
        <v>7</v>
      </c>
      <c r="R7" s="93">
        <v>360</v>
      </c>
      <c r="S7" s="110">
        <v>3</v>
      </c>
      <c r="T7" s="97">
        <v>36</v>
      </c>
      <c r="U7" s="99">
        <f>T7+8-10</f>
        <v>34</v>
      </c>
      <c r="V7" s="99">
        <f>U7+3</f>
        <v>37</v>
      </c>
      <c r="W7" s="98">
        <v>5</v>
      </c>
      <c r="X7" s="111">
        <v>3</v>
      </c>
      <c r="Y7" s="93">
        <v>315</v>
      </c>
      <c r="Z7" s="110">
        <v>4</v>
      </c>
      <c r="AA7" s="97">
        <v>36</v>
      </c>
      <c r="AB7" s="99">
        <f>AA7+8-10</f>
        <v>34</v>
      </c>
      <c r="AC7" s="101">
        <f>AB7+3</f>
        <v>37</v>
      </c>
      <c r="AD7" s="112">
        <f t="shared" si="0"/>
        <v>31</v>
      </c>
      <c r="AE7" s="113">
        <v>490</v>
      </c>
      <c r="AF7" s="114">
        <f t="shared" si="1"/>
        <v>12</v>
      </c>
      <c r="AG7" s="115">
        <v>5</v>
      </c>
    </row>
    <row r="8" spans="1:33" ht="11.25" customHeight="1">
      <c r="A8" s="106" t="s">
        <v>50</v>
      </c>
      <c r="B8" s="107" t="s">
        <v>43</v>
      </c>
      <c r="C8" s="108">
        <v>8</v>
      </c>
      <c r="D8" s="109">
        <v>351</v>
      </c>
      <c r="E8" s="110">
        <v>5</v>
      </c>
      <c r="F8" s="92"/>
      <c r="G8" s="93">
        <v>28</v>
      </c>
      <c r="H8" s="93">
        <v>21</v>
      </c>
      <c r="I8" s="116">
        <v>13</v>
      </c>
      <c r="J8" s="111">
        <v>21</v>
      </c>
      <c r="K8" s="93">
        <v>380</v>
      </c>
      <c r="L8" s="110">
        <v>1</v>
      </c>
      <c r="M8" s="97">
        <v>25</v>
      </c>
      <c r="N8" s="93">
        <v>28</v>
      </c>
      <c r="O8" s="93">
        <v>21</v>
      </c>
      <c r="P8" s="116">
        <v>14</v>
      </c>
      <c r="Q8" s="111">
        <v>2</v>
      </c>
      <c r="R8" s="93">
        <v>335</v>
      </c>
      <c r="S8" s="110">
        <v>5</v>
      </c>
      <c r="T8" s="97">
        <v>25</v>
      </c>
      <c r="U8" s="99">
        <f>T8+4</f>
        <v>29</v>
      </c>
      <c r="V8" s="99">
        <v>22</v>
      </c>
      <c r="W8" s="98">
        <v>6</v>
      </c>
      <c r="X8" s="111">
        <v>10</v>
      </c>
      <c r="Y8" s="93">
        <v>330</v>
      </c>
      <c r="Z8" s="110">
        <v>2</v>
      </c>
      <c r="AA8" s="97">
        <v>25</v>
      </c>
      <c r="AB8" s="99">
        <f>AA8+4</f>
        <v>29</v>
      </c>
      <c r="AC8" s="101">
        <v>22</v>
      </c>
      <c r="AD8" s="112">
        <f t="shared" si="0"/>
        <v>41</v>
      </c>
      <c r="AE8" s="113">
        <v>380</v>
      </c>
      <c r="AF8" s="114">
        <f t="shared" si="1"/>
        <v>13</v>
      </c>
      <c r="AG8" s="115">
        <v>6</v>
      </c>
    </row>
    <row r="9" spans="1:33" ht="11.25" customHeight="1">
      <c r="A9" s="106" t="s">
        <v>51</v>
      </c>
      <c r="B9" s="107" t="s">
        <v>29</v>
      </c>
      <c r="C9" s="108">
        <v>14</v>
      </c>
      <c r="D9" s="109">
        <v>370</v>
      </c>
      <c r="E9" s="110">
        <v>1</v>
      </c>
      <c r="F9" s="92"/>
      <c r="G9" s="93">
        <v>27</v>
      </c>
      <c r="H9" s="93">
        <v>24</v>
      </c>
      <c r="I9" s="98">
        <v>5</v>
      </c>
      <c r="J9" s="111">
        <v>6</v>
      </c>
      <c r="K9" s="93">
        <v>350.35</v>
      </c>
      <c r="L9" s="110">
        <v>4</v>
      </c>
      <c r="M9" s="97">
        <v>22</v>
      </c>
      <c r="N9" s="93">
        <v>27</v>
      </c>
      <c r="O9" s="93">
        <v>24</v>
      </c>
      <c r="P9" s="98">
        <v>4</v>
      </c>
      <c r="Q9" s="111">
        <v>7</v>
      </c>
      <c r="R9" s="93">
        <v>350</v>
      </c>
      <c r="S9" s="110">
        <v>5</v>
      </c>
      <c r="T9" s="97">
        <v>22</v>
      </c>
      <c r="U9" s="99">
        <f>T9+8</f>
        <v>30</v>
      </c>
      <c r="V9" s="99">
        <v>23</v>
      </c>
      <c r="W9" s="116">
        <v>20</v>
      </c>
      <c r="X9" s="111">
        <v>3</v>
      </c>
      <c r="Y9" s="93">
        <v>375</v>
      </c>
      <c r="Z9" s="110">
        <v>4</v>
      </c>
      <c r="AA9" s="97">
        <v>22</v>
      </c>
      <c r="AB9" s="99">
        <f>AA9+8</f>
        <v>30</v>
      </c>
      <c r="AC9" s="101">
        <v>23</v>
      </c>
      <c r="AD9" s="112">
        <f t="shared" si="0"/>
        <v>30</v>
      </c>
      <c r="AE9" s="113">
        <v>370</v>
      </c>
      <c r="AF9" s="114">
        <f t="shared" si="1"/>
        <v>14</v>
      </c>
      <c r="AG9" s="115">
        <v>7</v>
      </c>
    </row>
    <row r="10" spans="1:33" ht="11.25" customHeight="1">
      <c r="A10" s="106" t="s">
        <v>52</v>
      </c>
      <c r="B10" s="107" t="s">
        <v>29</v>
      </c>
      <c r="C10" s="108">
        <v>10</v>
      </c>
      <c r="D10" s="109">
        <v>355</v>
      </c>
      <c r="E10" s="110">
        <v>3</v>
      </c>
      <c r="F10" s="92"/>
      <c r="G10" s="93">
        <f>F10+3</f>
        <v>3</v>
      </c>
      <c r="H10" s="93">
        <v>19</v>
      </c>
      <c r="I10" s="100">
        <v>30</v>
      </c>
      <c r="J10" s="111">
        <v>11</v>
      </c>
      <c r="K10" s="93">
        <v>345</v>
      </c>
      <c r="L10" s="110">
        <v>2</v>
      </c>
      <c r="M10" s="97">
        <v>13</v>
      </c>
      <c r="N10" s="93">
        <f>M10+3</f>
        <v>16</v>
      </c>
      <c r="O10" s="93">
        <v>19</v>
      </c>
      <c r="P10" s="100">
        <v>27</v>
      </c>
      <c r="Q10" s="111">
        <v>5</v>
      </c>
      <c r="R10" s="93">
        <v>350</v>
      </c>
      <c r="S10" s="110">
        <v>9</v>
      </c>
      <c r="T10" s="97">
        <v>13</v>
      </c>
      <c r="U10" s="99">
        <f>T10+4</f>
        <v>17</v>
      </c>
      <c r="V10" s="99">
        <f aca="true" t="shared" si="2" ref="V10:V17">U10+3</f>
        <v>20</v>
      </c>
      <c r="W10" s="98">
        <v>2</v>
      </c>
      <c r="X10" s="111">
        <v>9</v>
      </c>
      <c r="Y10" s="93">
        <v>330</v>
      </c>
      <c r="Z10" s="110">
        <v>2</v>
      </c>
      <c r="AA10" s="97">
        <v>13</v>
      </c>
      <c r="AB10" s="99">
        <f>AA10+4</f>
        <v>17</v>
      </c>
      <c r="AC10" s="101">
        <f aca="true" t="shared" si="3" ref="AC10:AC17">AB10+3</f>
        <v>20</v>
      </c>
      <c r="AD10" s="112">
        <f t="shared" si="0"/>
        <v>35</v>
      </c>
      <c r="AE10" s="113">
        <v>364</v>
      </c>
      <c r="AF10" s="114">
        <f t="shared" si="1"/>
        <v>16</v>
      </c>
      <c r="AG10" s="115">
        <v>8</v>
      </c>
    </row>
    <row r="11" spans="1:33" ht="11.25" customHeight="1">
      <c r="A11" s="106" t="s">
        <v>53</v>
      </c>
      <c r="B11" s="107" t="s">
        <v>29</v>
      </c>
      <c r="C11" s="108">
        <v>10</v>
      </c>
      <c r="D11" s="109">
        <v>340</v>
      </c>
      <c r="E11" s="110">
        <v>4</v>
      </c>
      <c r="F11" s="92"/>
      <c r="G11" s="93">
        <v>12</v>
      </c>
      <c r="H11" s="93">
        <v>15</v>
      </c>
      <c r="I11" s="100">
        <v>24</v>
      </c>
      <c r="J11" s="111">
        <v>5</v>
      </c>
      <c r="K11" s="93">
        <v>352</v>
      </c>
      <c r="L11" s="110">
        <v>5</v>
      </c>
      <c r="M11" s="97">
        <v>19</v>
      </c>
      <c r="N11" s="93">
        <v>12</v>
      </c>
      <c r="O11" s="93">
        <v>15</v>
      </c>
      <c r="P11" s="100">
        <v>21</v>
      </c>
      <c r="Q11" s="111">
        <v>3</v>
      </c>
      <c r="R11" s="93">
        <v>362</v>
      </c>
      <c r="S11" s="110">
        <v>3</v>
      </c>
      <c r="T11" s="97">
        <v>19</v>
      </c>
      <c r="U11" s="99">
        <f>T11+4-10</f>
        <v>13</v>
      </c>
      <c r="V11" s="99">
        <f t="shared" si="2"/>
        <v>16</v>
      </c>
      <c r="W11" s="98">
        <v>4</v>
      </c>
      <c r="X11" s="111">
        <v>10</v>
      </c>
      <c r="Y11" s="93">
        <v>394</v>
      </c>
      <c r="Z11" s="110">
        <v>4</v>
      </c>
      <c r="AA11" s="97">
        <v>19</v>
      </c>
      <c r="AB11" s="99">
        <f>AA11+4-10</f>
        <v>13</v>
      </c>
      <c r="AC11" s="101">
        <f t="shared" si="3"/>
        <v>16</v>
      </c>
      <c r="AD11" s="112">
        <f t="shared" si="0"/>
        <v>28</v>
      </c>
      <c r="AE11" s="113">
        <v>394</v>
      </c>
      <c r="AF11" s="114">
        <f t="shared" si="1"/>
        <v>16</v>
      </c>
      <c r="AG11" s="115">
        <v>9</v>
      </c>
    </row>
    <row r="12" spans="1:33" ht="11.25" customHeight="1">
      <c r="A12" s="106" t="s">
        <v>54</v>
      </c>
      <c r="B12" s="107" t="s">
        <v>45</v>
      </c>
      <c r="C12" s="108">
        <v>11</v>
      </c>
      <c r="D12" s="109">
        <v>342</v>
      </c>
      <c r="E12" s="110">
        <v>2</v>
      </c>
      <c r="F12" s="92"/>
      <c r="G12" s="93">
        <f>F12+3</f>
        <v>3</v>
      </c>
      <c r="H12" s="93">
        <v>23</v>
      </c>
      <c r="I12" s="116">
        <v>15</v>
      </c>
      <c r="J12" s="111">
        <v>21</v>
      </c>
      <c r="K12" s="93">
        <v>360</v>
      </c>
      <c r="L12" s="110">
        <v>2</v>
      </c>
      <c r="M12" s="97">
        <v>27</v>
      </c>
      <c r="N12" s="93">
        <f>M12+3</f>
        <v>30</v>
      </c>
      <c r="O12" s="93">
        <v>23</v>
      </c>
      <c r="P12" s="94">
        <v>38</v>
      </c>
      <c r="Q12" s="111">
        <v>9</v>
      </c>
      <c r="R12" s="93">
        <v>356</v>
      </c>
      <c r="S12" s="110">
        <v>5</v>
      </c>
      <c r="T12" s="97">
        <v>27</v>
      </c>
      <c r="U12" s="99">
        <f>T12+4-10</f>
        <v>21</v>
      </c>
      <c r="V12" s="99">
        <f t="shared" si="2"/>
        <v>24</v>
      </c>
      <c r="W12" s="94">
        <v>37</v>
      </c>
      <c r="X12" s="111">
        <v>1</v>
      </c>
      <c r="Y12" s="93">
        <v>335</v>
      </c>
      <c r="Z12" s="110">
        <v>8</v>
      </c>
      <c r="AA12" s="97">
        <v>27</v>
      </c>
      <c r="AB12" s="99">
        <f>AA12+4-10</f>
        <v>21</v>
      </c>
      <c r="AC12" s="101">
        <f t="shared" si="3"/>
        <v>24</v>
      </c>
      <c r="AD12" s="112">
        <f t="shared" si="0"/>
        <v>42</v>
      </c>
      <c r="AE12" s="113">
        <v>362</v>
      </c>
      <c r="AF12" s="114">
        <f t="shared" si="1"/>
        <v>17</v>
      </c>
      <c r="AG12" s="115">
        <v>10</v>
      </c>
    </row>
    <row r="13" spans="1:33" ht="11.25" customHeight="1">
      <c r="A13" s="106" t="s">
        <v>55</v>
      </c>
      <c r="B13" s="107" t="s">
        <v>45</v>
      </c>
      <c r="C13" s="108">
        <v>8</v>
      </c>
      <c r="D13" s="109">
        <v>382</v>
      </c>
      <c r="E13" s="110">
        <v>3</v>
      </c>
      <c r="F13" s="92"/>
      <c r="G13" s="93">
        <f>F13+3</f>
        <v>3</v>
      </c>
      <c r="H13" s="93">
        <v>27</v>
      </c>
      <c r="I13" s="116">
        <v>17</v>
      </c>
      <c r="J13" s="111">
        <v>18</v>
      </c>
      <c r="K13" s="93">
        <v>375</v>
      </c>
      <c r="L13" s="110">
        <v>4</v>
      </c>
      <c r="M13" s="97">
        <v>21</v>
      </c>
      <c r="N13" s="93">
        <f>M13+3</f>
        <v>24</v>
      </c>
      <c r="O13" s="93">
        <v>27</v>
      </c>
      <c r="P13" s="116">
        <v>18</v>
      </c>
      <c r="Q13" s="111">
        <v>11</v>
      </c>
      <c r="R13" s="93">
        <v>345</v>
      </c>
      <c r="S13" s="110">
        <v>3</v>
      </c>
      <c r="T13" s="97">
        <v>21</v>
      </c>
      <c r="U13" s="99">
        <f>T13+4</f>
        <v>25</v>
      </c>
      <c r="V13" s="99">
        <f t="shared" si="2"/>
        <v>28</v>
      </c>
      <c r="W13" s="94">
        <v>34</v>
      </c>
      <c r="X13" s="111">
        <v>2</v>
      </c>
      <c r="Y13" s="93">
        <v>285</v>
      </c>
      <c r="Z13" s="110">
        <v>7</v>
      </c>
      <c r="AA13" s="97">
        <v>21</v>
      </c>
      <c r="AB13" s="99">
        <f>AA13+4</f>
        <v>25</v>
      </c>
      <c r="AC13" s="101">
        <f t="shared" si="3"/>
        <v>28</v>
      </c>
      <c r="AD13" s="112">
        <f t="shared" si="0"/>
        <v>39</v>
      </c>
      <c r="AE13" s="113">
        <v>360</v>
      </c>
      <c r="AF13" s="114">
        <f t="shared" si="1"/>
        <v>17</v>
      </c>
      <c r="AG13" s="115">
        <v>11</v>
      </c>
    </row>
    <row r="14" spans="1:33" ht="11.25" customHeight="1">
      <c r="A14" s="106" t="s">
        <v>56</v>
      </c>
      <c r="B14" s="107" t="s">
        <v>29</v>
      </c>
      <c r="C14" s="108">
        <v>6</v>
      </c>
      <c r="D14" s="109">
        <v>365</v>
      </c>
      <c r="E14" s="110">
        <v>8</v>
      </c>
      <c r="F14" s="92"/>
      <c r="G14" s="93">
        <v>22</v>
      </c>
      <c r="H14" s="93">
        <v>25</v>
      </c>
      <c r="I14" s="98">
        <v>9</v>
      </c>
      <c r="J14" s="111">
        <v>16</v>
      </c>
      <c r="K14" s="93">
        <v>380</v>
      </c>
      <c r="L14" s="110">
        <v>5</v>
      </c>
      <c r="M14" s="97">
        <v>29</v>
      </c>
      <c r="N14" s="93">
        <v>22</v>
      </c>
      <c r="O14" s="93">
        <v>25</v>
      </c>
      <c r="P14" s="98">
        <v>8</v>
      </c>
      <c r="Q14" s="111">
        <v>5</v>
      </c>
      <c r="R14" s="93">
        <v>320</v>
      </c>
      <c r="S14" s="110">
        <v>1</v>
      </c>
      <c r="T14" s="97">
        <v>29</v>
      </c>
      <c r="U14" s="99">
        <f>T14+4-10</f>
        <v>23</v>
      </c>
      <c r="V14" s="99">
        <f t="shared" si="2"/>
        <v>26</v>
      </c>
      <c r="W14" s="94">
        <v>32</v>
      </c>
      <c r="X14" s="111">
        <v>9</v>
      </c>
      <c r="Y14" s="93">
        <v>465</v>
      </c>
      <c r="Z14" s="110">
        <v>3</v>
      </c>
      <c r="AA14" s="97">
        <v>29</v>
      </c>
      <c r="AB14" s="99">
        <f>AA14+4-10</f>
        <v>23</v>
      </c>
      <c r="AC14" s="101">
        <f t="shared" si="3"/>
        <v>26</v>
      </c>
      <c r="AD14" s="112">
        <f t="shared" si="0"/>
        <v>36</v>
      </c>
      <c r="AE14" s="113">
        <v>465</v>
      </c>
      <c r="AF14" s="114">
        <f t="shared" si="1"/>
        <v>17</v>
      </c>
      <c r="AG14" s="115">
        <v>12</v>
      </c>
    </row>
    <row r="15" spans="1:33" ht="11.25" customHeight="1">
      <c r="A15" s="106" t="s">
        <v>57</v>
      </c>
      <c r="B15" s="107" t="s">
        <v>29</v>
      </c>
      <c r="C15" s="108">
        <v>7</v>
      </c>
      <c r="D15" s="109">
        <v>350</v>
      </c>
      <c r="E15" s="110">
        <v>7</v>
      </c>
      <c r="F15" s="92"/>
      <c r="G15" s="93">
        <f>F15+3-10</f>
        <v>-7</v>
      </c>
      <c r="H15" s="93">
        <f>G15-7+10</f>
        <v>-4</v>
      </c>
      <c r="I15" s="94">
        <v>39</v>
      </c>
      <c r="J15" s="111">
        <v>11</v>
      </c>
      <c r="K15" s="93">
        <v>420</v>
      </c>
      <c r="L15" s="110">
        <v>1</v>
      </c>
      <c r="M15" s="97">
        <v>9</v>
      </c>
      <c r="N15" s="93">
        <f>M15+3-10</f>
        <v>2</v>
      </c>
      <c r="O15" s="93">
        <f>N15-7+10</f>
        <v>5</v>
      </c>
      <c r="P15" s="116">
        <v>17</v>
      </c>
      <c r="Q15" s="111">
        <v>1</v>
      </c>
      <c r="R15" s="93">
        <v>325</v>
      </c>
      <c r="S15" s="110">
        <v>6</v>
      </c>
      <c r="T15" s="97">
        <v>9</v>
      </c>
      <c r="U15" s="99">
        <f>T15+4-10</f>
        <v>3</v>
      </c>
      <c r="V15" s="99">
        <f t="shared" si="2"/>
        <v>6</v>
      </c>
      <c r="W15" s="116">
        <v>11</v>
      </c>
      <c r="X15" s="111">
        <v>9</v>
      </c>
      <c r="Y15" s="93">
        <v>370</v>
      </c>
      <c r="Z15" s="110">
        <v>4</v>
      </c>
      <c r="AA15" s="97">
        <v>9</v>
      </c>
      <c r="AB15" s="99">
        <f>AA15+4-10</f>
        <v>3</v>
      </c>
      <c r="AC15" s="101">
        <f t="shared" si="3"/>
        <v>6</v>
      </c>
      <c r="AD15" s="112">
        <f t="shared" si="0"/>
        <v>28</v>
      </c>
      <c r="AE15" s="113">
        <v>420</v>
      </c>
      <c r="AF15" s="114">
        <f t="shared" si="1"/>
        <v>18</v>
      </c>
      <c r="AG15" s="115">
        <v>13</v>
      </c>
    </row>
    <row r="16" spans="1:33" ht="11.25" customHeight="1">
      <c r="A16" s="106" t="s">
        <v>58</v>
      </c>
      <c r="B16" s="107" t="s">
        <v>45</v>
      </c>
      <c r="C16" s="117">
        <v>9</v>
      </c>
      <c r="D16" s="109">
        <v>363</v>
      </c>
      <c r="E16" s="110">
        <v>4</v>
      </c>
      <c r="F16" s="92"/>
      <c r="G16" s="93">
        <f>F16+3</f>
        <v>3</v>
      </c>
      <c r="H16" s="93">
        <f>G16-7+10</f>
        <v>6</v>
      </c>
      <c r="I16" s="94">
        <v>35</v>
      </c>
      <c r="J16" s="111">
        <v>4</v>
      </c>
      <c r="K16" s="93">
        <v>362</v>
      </c>
      <c r="L16" s="110">
        <v>7</v>
      </c>
      <c r="M16" s="97">
        <v>3</v>
      </c>
      <c r="N16" s="93">
        <f>M16+3</f>
        <v>6</v>
      </c>
      <c r="O16" s="93">
        <f>N16-7+10</f>
        <v>9</v>
      </c>
      <c r="P16" s="94">
        <v>34</v>
      </c>
      <c r="Q16" s="111">
        <v>12</v>
      </c>
      <c r="R16" s="93">
        <v>365</v>
      </c>
      <c r="S16" s="110">
        <v>2</v>
      </c>
      <c r="T16" s="97">
        <v>3</v>
      </c>
      <c r="U16" s="99">
        <f>T16+4</f>
        <v>7</v>
      </c>
      <c r="V16" s="99">
        <f t="shared" si="2"/>
        <v>10</v>
      </c>
      <c r="W16" s="94">
        <v>40</v>
      </c>
      <c r="X16" s="111">
        <v>3</v>
      </c>
      <c r="Y16" s="93">
        <v>355</v>
      </c>
      <c r="Z16" s="110">
        <v>5</v>
      </c>
      <c r="AA16" s="97">
        <v>3</v>
      </c>
      <c r="AB16" s="99">
        <f>AA16+4</f>
        <v>7</v>
      </c>
      <c r="AC16" s="101">
        <f t="shared" si="3"/>
        <v>10</v>
      </c>
      <c r="AD16" s="112">
        <f t="shared" si="0"/>
        <v>28</v>
      </c>
      <c r="AE16" s="113">
        <v>382</v>
      </c>
      <c r="AF16" s="114">
        <f t="shared" si="1"/>
        <v>18</v>
      </c>
      <c r="AG16" s="115">
        <v>14</v>
      </c>
    </row>
    <row r="17" spans="1:33" ht="11.25" customHeight="1">
      <c r="A17" s="106" t="s">
        <v>59</v>
      </c>
      <c r="B17" s="107" t="s">
        <v>29</v>
      </c>
      <c r="C17" s="108">
        <v>5</v>
      </c>
      <c r="D17" s="109">
        <v>530</v>
      </c>
      <c r="E17" s="110">
        <v>10</v>
      </c>
      <c r="F17" s="92"/>
      <c r="G17" s="93">
        <f>F17-5+10</f>
        <v>5</v>
      </c>
      <c r="H17" s="93">
        <f>G17+7-10</f>
        <v>2</v>
      </c>
      <c r="I17" s="98">
        <v>3</v>
      </c>
      <c r="J17" s="111">
        <v>3</v>
      </c>
      <c r="K17" s="93">
        <v>315</v>
      </c>
      <c r="L17" s="110">
        <v>6</v>
      </c>
      <c r="M17" s="97">
        <v>24</v>
      </c>
      <c r="N17" s="93">
        <f>M17-5+10</f>
        <v>29</v>
      </c>
      <c r="O17" s="93">
        <f>N17+7-10</f>
        <v>26</v>
      </c>
      <c r="P17" s="98">
        <v>10</v>
      </c>
      <c r="Q17" s="111">
        <v>9</v>
      </c>
      <c r="R17" s="93">
        <v>345</v>
      </c>
      <c r="S17" s="110">
        <v>2</v>
      </c>
      <c r="T17" s="97">
        <v>24</v>
      </c>
      <c r="U17" s="99">
        <f aca="true" t="shared" si="4" ref="U17:U25">T17+8-10</f>
        <v>22</v>
      </c>
      <c r="V17" s="99">
        <f t="shared" si="2"/>
        <v>25</v>
      </c>
      <c r="W17" s="94">
        <v>36</v>
      </c>
      <c r="X17" s="111">
        <v>13</v>
      </c>
      <c r="Y17" s="93">
        <v>365</v>
      </c>
      <c r="Z17" s="110">
        <v>1</v>
      </c>
      <c r="AA17" s="97">
        <v>24</v>
      </c>
      <c r="AB17" s="99">
        <f aca="true" t="shared" si="5" ref="AB17:AB25">AA17+8-10</f>
        <v>22</v>
      </c>
      <c r="AC17" s="101">
        <f t="shared" si="3"/>
        <v>25</v>
      </c>
      <c r="AD17" s="112">
        <f t="shared" si="0"/>
        <v>30</v>
      </c>
      <c r="AE17" s="113">
        <v>530</v>
      </c>
      <c r="AF17" s="114">
        <f t="shared" si="1"/>
        <v>19</v>
      </c>
      <c r="AG17" s="115">
        <v>15</v>
      </c>
    </row>
    <row r="18" spans="1:33" ht="11.25" customHeight="1">
      <c r="A18" s="106" t="s">
        <v>60</v>
      </c>
      <c r="B18" s="107" t="s">
        <v>41</v>
      </c>
      <c r="C18" s="108">
        <v>10</v>
      </c>
      <c r="D18" s="109">
        <v>395</v>
      </c>
      <c r="E18" s="110">
        <v>3</v>
      </c>
      <c r="F18" s="92"/>
      <c r="G18" s="93">
        <f>F18-5+10-10</f>
        <v>-5</v>
      </c>
      <c r="H18" s="93">
        <f>G18+7-10</f>
        <v>-8</v>
      </c>
      <c r="I18" s="94">
        <v>33</v>
      </c>
      <c r="J18" s="111">
        <v>14</v>
      </c>
      <c r="K18" s="93">
        <v>365</v>
      </c>
      <c r="L18" s="110">
        <v>3</v>
      </c>
      <c r="M18" s="97">
        <v>10</v>
      </c>
      <c r="N18" s="93">
        <f>M18-5+10-10</f>
        <v>5</v>
      </c>
      <c r="O18" s="93">
        <f>N18+7-10</f>
        <v>2</v>
      </c>
      <c r="P18" s="94">
        <v>32</v>
      </c>
      <c r="Q18" s="111">
        <v>1</v>
      </c>
      <c r="R18" s="93">
        <v>380</v>
      </c>
      <c r="S18" s="110">
        <v>6</v>
      </c>
      <c r="T18" s="97">
        <v>10</v>
      </c>
      <c r="U18" s="99">
        <f t="shared" si="4"/>
        <v>8</v>
      </c>
      <c r="V18" s="99">
        <v>1</v>
      </c>
      <c r="W18" s="116">
        <v>18</v>
      </c>
      <c r="X18" s="111">
        <v>5</v>
      </c>
      <c r="Y18" s="93">
        <v>370</v>
      </c>
      <c r="Z18" s="110">
        <v>8</v>
      </c>
      <c r="AA18" s="97">
        <v>10</v>
      </c>
      <c r="AB18" s="99">
        <f t="shared" si="5"/>
        <v>8</v>
      </c>
      <c r="AC18" s="101">
        <v>1</v>
      </c>
      <c r="AD18" s="112">
        <f t="shared" si="0"/>
        <v>30</v>
      </c>
      <c r="AE18" s="113">
        <v>395</v>
      </c>
      <c r="AF18" s="114">
        <f t="shared" si="1"/>
        <v>20</v>
      </c>
      <c r="AG18" s="115">
        <v>16</v>
      </c>
    </row>
    <row r="19" spans="1:33" ht="11.25" customHeight="1">
      <c r="A19" s="106" t="s">
        <v>61</v>
      </c>
      <c r="B19" s="107" t="s">
        <v>29</v>
      </c>
      <c r="C19" s="108">
        <v>14</v>
      </c>
      <c r="D19" s="109">
        <v>378</v>
      </c>
      <c r="E19" s="110">
        <v>1</v>
      </c>
      <c r="F19" s="92"/>
      <c r="G19" s="93">
        <f>F19-5+10-10</f>
        <v>-5</v>
      </c>
      <c r="H19" s="93">
        <f>G19+7</f>
        <v>2</v>
      </c>
      <c r="I19" s="100">
        <v>27</v>
      </c>
      <c r="J19" s="111">
        <v>10</v>
      </c>
      <c r="K19" s="93">
        <v>370</v>
      </c>
      <c r="L19" s="110">
        <v>7</v>
      </c>
      <c r="M19" s="97">
        <v>6</v>
      </c>
      <c r="N19" s="93">
        <f>M19-5+10-10</f>
        <v>1</v>
      </c>
      <c r="O19" s="93">
        <f>N19+7</f>
        <v>8</v>
      </c>
      <c r="P19" s="116">
        <v>12</v>
      </c>
      <c r="Q19" s="111">
        <v>5</v>
      </c>
      <c r="R19" s="93">
        <v>355</v>
      </c>
      <c r="S19" s="110">
        <v>8</v>
      </c>
      <c r="T19" s="97">
        <v>6</v>
      </c>
      <c r="U19" s="99">
        <f t="shared" si="4"/>
        <v>4</v>
      </c>
      <c r="V19" s="99">
        <f>U19+3</f>
        <v>7</v>
      </c>
      <c r="W19" s="94">
        <v>38</v>
      </c>
      <c r="X19" s="111">
        <v>3</v>
      </c>
      <c r="Y19" s="93">
        <v>300</v>
      </c>
      <c r="Z19" s="110">
        <v>5</v>
      </c>
      <c r="AA19" s="97">
        <v>6</v>
      </c>
      <c r="AB19" s="99">
        <f t="shared" si="5"/>
        <v>4</v>
      </c>
      <c r="AC19" s="101">
        <f>AB19+3</f>
        <v>7</v>
      </c>
      <c r="AD19" s="112">
        <f t="shared" si="0"/>
        <v>32</v>
      </c>
      <c r="AE19" s="113">
        <v>378</v>
      </c>
      <c r="AF19" s="114">
        <f t="shared" si="1"/>
        <v>21</v>
      </c>
      <c r="AG19" s="115">
        <v>17</v>
      </c>
    </row>
    <row r="20" spans="1:33" ht="11.25" customHeight="1">
      <c r="A20" s="106" t="s">
        <v>62</v>
      </c>
      <c r="B20" s="107" t="s">
        <v>45</v>
      </c>
      <c r="C20" s="108">
        <v>8</v>
      </c>
      <c r="D20" s="109">
        <v>375</v>
      </c>
      <c r="E20" s="110">
        <v>6</v>
      </c>
      <c r="F20" s="92"/>
      <c r="G20" s="93">
        <f>F20-5+10-10</f>
        <v>-5</v>
      </c>
      <c r="H20" s="93">
        <f>G20+7</f>
        <v>2</v>
      </c>
      <c r="I20" s="100">
        <v>23</v>
      </c>
      <c r="J20" s="111">
        <v>12</v>
      </c>
      <c r="K20" s="93">
        <v>370</v>
      </c>
      <c r="L20" s="110">
        <v>6</v>
      </c>
      <c r="M20" s="97">
        <v>8</v>
      </c>
      <c r="N20" s="93">
        <f>M20-5+10-10</f>
        <v>3</v>
      </c>
      <c r="O20" s="93">
        <f>N20+7</f>
        <v>10</v>
      </c>
      <c r="P20" s="94">
        <v>36</v>
      </c>
      <c r="Q20" s="111">
        <v>2</v>
      </c>
      <c r="R20" s="93">
        <v>325</v>
      </c>
      <c r="S20" s="110">
        <v>4</v>
      </c>
      <c r="T20" s="97">
        <v>8</v>
      </c>
      <c r="U20" s="99">
        <f t="shared" si="4"/>
        <v>6</v>
      </c>
      <c r="V20" s="99">
        <f>U20+3</f>
        <v>9</v>
      </c>
      <c r="W20" s="100">
        <v>30</v>
      </c>
      <c r="X20" s="111">
        <v>8</v>
      </c>
      <c r="Y20" s="93">
        <v>394</v>
      </c>
      <c r="Z20" s="110">
        <v>5</v>
      </c>
      <c r="AA20" s="97">
        <v>8</v>
      </c>
      <c r="AB20" s="99">
        <f t="shared" si="5"/>
        <v>6</v>
      </c>
      <c r="AC20" s="101">
        <f>AB20+3</f>
        <v>9</v>
      </c>
      <c r="AD20" s="112">
        <f t="shared" si="0"/>
        <v>30</v>
      </c>
      <c r="AE20" s="113">
        <v>394</v>
      </c>
      <c r="AF20" s="114">
        <f t="shared" si="1"/>
        <v>21</v>
      </c>
      <c r="AG20" s="115">
        <v>18</v>
      </c>
    </row>
    <row r="21" spans="1:33" ht="11.25" customHeight="1">
      <c r="A21" s="106" t="s">
        <v>63</v>
      </c>
      <c r="B21" s="107" t="s">
        <v>31</v>
      </c>
      <c r="C21" s="108">
        <v>11</v>
      </c>
      <c r="D21" s="109">
        <v>355</v>
      </c>
      <c r="E21" s="110">
        <v>3</v>
      </c>
      <c r="F21" s="92"/>
      <c r="G21" s="93">
        <f>F21-5+10-10</f>
        <v>-5</v>
      </c>
      <c r="H21" s="93">
        <v>32</v>
      </c>
      <c r="I21" s="116">
        <v>16</v>
      </c>
      <c r="J21" s="111">
        <v>1</v>
      </c>
      <c r="K21" s="93">
        <v>310</v>
      </c>
      <c r="L21" s="110">
        <v>10</v>
      </c>
      <c r="M21" s="97">
        <v>40</v>
      </c>
      <c r="N21" s="93">
        <f>M21-5+10-10</f>
        <v>35</v>
      </c>
      <c r="O21" s="93">
        <v>32</v>
      </c>
      <c r="P21" s="116">
        <v>15</v>
      </c>
      <c r="Q21" s="111">
        <v>1</v>
      </c>
      <c r="R21" s="93">
        <v>342</v>
      </c>
      <c r="S21" s="110">
        <v>7</v>
      </c>
      <c r="T21" s="97">
        <v>40</v>
      </c>
      <c r="U21" s="99">
        <f t="shared" si="4"/>
        <v>38</v>
      </c>
      <c r="V21" s="99">
        <v>31</v>
      </c>
      <c r="W21" s="100">
        <v>24</v>
      </c>
      <c r="X21" s="111">
        <v>16</v>
      </c>
      <c r="Y21" s="93">
        <v>350</v>
      </c>
      <c r="Z21" s="110">
        <v>1</v>
      </c>
      <c r="AA21" s="97">
        <v>40</v>
      </c>
      <c r="AB21" s="99">
        <f t="shared" si="5"/>
        <v>38</v>
      </c>
      <c r="AC21" s="101">
        <v>31</v>
      </c>
      <c r="AD21" s="112">
        <f t="shared" si="0"/>
        <v>29</v>
      </c>
      <c r="AE21" s="113">
        <v>355</v>
      </c>
      <c r="AF21" s="114">
        <f t="shared" si="1"/>
        <v>21</v>
      </c>
      <c r="AG21" s="115">
        <v>19</v>
      </c>
    </row>
    <row r="22" spans="1:33" ht="11.25" customHeight="1">
      <c r="A22" s="106" t="s">
        <v>64</v>
      </c>
      <c r="B22" s="107" t="s">
        <v>29</v>
      </c>
      <c r="C22" s="108">
        <v>8</v>
      </c>
      <c r="D22" s="109">
        <v>355</v>
      </c>
      <c r="E22" s="110">
        <v>6</v>
      </c>
      <c r="F22" s="92"/>
      <c r="G22" s="93">
        <v>11</v>
      </c>
      <c r="H22" s="93">
        <v>18</v>
      </c>
      <c r="I22" s="94">
        <v>32</v>
      </c>
      <c r="J22" s="111">
        <v>16</v>
      </c>
      <c r="K22" s="93">
        <v>385</v>
      </c>
      <c r="L22" s="110">
        <v>1</v>
      </c>
      <c r="M22" s="97">
        <v>16</v>
      </c>
      <c r="N22" s="93">
        <v>11</v>
      </c>
      <c r="O22" s="93">
        <v>18</v>
      </c>
      <c r="P22" s="94">
        <v>35</v>
      </c>
      <c r="Q22" s="111">
        <v>0</v>
      </c>
      <c r="R22" s="93">
        <v>0</v>
      </c>
      <c r="S22" s="110">
        <v>10</v>
      </c>
      <c r="T22" s="97">
        <v>16</v>
      </c>
      <c r="U22" s="99">
        <f t="shared" si="4"/>
        <v>14</v>
      </c>
      <c r="V22" s="99">
        <f aca="true" t="shared" si="6" ref="V22:V29">U22+3</f>
        <v>17</v>
      </c>
      <c r="W22" s="98">
        <v>7</v>
      </c>
      <c r="X22" s="111">
        <v>10</v>
      </c>
      <c r="Y22" s="93">
        <v>370</v>
      </c>
      <c r="Z22" s="110">
        <v>5</v>
      </c>
      <c r="AA22" s="97">
        <v>16</v>
      </c>
      <c r="AB22" s="99">
        <f t="shared" si="5"/>
        <v>14</v>
      </c>
      <c r="AC22" s="101">
        <f aca="true" t="shared" si="7" ref="AC22:AC29">AB22+3</f>
        <v>17</v>
      </c>
      <c r="AD22" s="112">
        <f t="shared" si="0"/>
        <v>34</v>
      </c>
      <c r="AE22" s="113">
        <v>385</v>
      </c>
      <c r="AF22" s="114">
        <f t="shared" si="1"/>
        <v>22</v>
      </c>
      <c r="AG22" s="115">
        <v>20</v>
      </c>
    </row>
    <row r="23" spans="1:33" ht="11.25" customHeight="1">
      <c r="A23" s="106" t="s">
        <v>65</v>
      </c>
      <c r="B23" s="107" t="s">
        <v>36</v>
      </c>
      <c r="C23" s="108">
        <v>6</v>
      </c>
      <c r="D23" s="109">
        <v>340</v>
      </c>
      <c r="E23" s="110">
        <v>9</v>
      </c>
      <c r="F23" s="92"/>
      <c r="G23" s="93">
        <f>F23-5+10-10</f>
        <v>-5</v>
      </c>
      <c r="H23" s="93">
        <f>G23+7</f>
        <v>2</v>
      </c>
      <c r="I23" s="98">
        <v>1</v>
      </c>
      <c r="J23" s="111">
        <v>9</v>
      </c>
      <c r="K23" s="93">
        <v>380</v>
      </c>
      <c r="L23" s="110">
        <v>2</v>
      </c>
      <c r="M23" s="97">
        <v>28</v>
      </c>
      <c r="N23" s="93">
        <f>M23-5+10-10</f>
        <v>23</v>
      </c>
      <c r="O23" s="93">
        <f>N23+7</f>
        <v>30</v>
      </c>
      <c r="P23" s="116">
        <v>16</v>
      </c>
      <c r="Q23" s="111">
        <v>3</v>
      </c>
      <c r="R23" s="93">
        <v>350</v>
      </c>
      <c r="S23" s="110">
        <v>4</v>
      </c>
      <c r="T23" s="97">
        <v>28</v>
      </c>
      <c r="U23" s="99">
        <f t="shared" si="4"/>
        <v>26</v>
      </c>
      <c r="V23" s="99">
        <f t="shared" si="6"/>
        <v>29</v>
      </c>
      <c r="W23" s="116">
        <v>12</v>
      </c>
      <c r="X23" s="111">
        <v>9</v>
      </c>
      <c r="Y23" s="93">
        <v>350</v>
      </c>
      <c r="Z23" s="110">
        <v>7</v>
      </c>
      <c r="AA23" s="97">
        <v>28</v>
      </c>
      <c r="AB23" s="99">
        <f t="shared" si="5"/>
        <v>26</v>
      </c>
      <c r="AC23" s="101">
        <f t="shared" si="7"/>
        <v>29</v>
      </c>
      <c r="AD23" s="112">
        <f t="shared" si="0"/>
        <v>27</v>
      </c>
      <c r="AE23" s="113">
        <v>380</v>
      </c>
      <c r="AF23" s="114">
        <f t="shared" si="1"/>
        <v>22</v>
      </c>
      <c r="AG23" s="115">
        <v>21</v>
      </c>
    </row>
    <row r="24" spans="1:33" ht="11.25" customHeight="1">
      <c r="A24" s="106" t="s">
        <v>66</v>
      </c>
      <c r="B24" s="107" t="s">
        <v>29</v>
      </c>
      <c r="C24" s="108">
        <v>4</v>
      </c>
      <c r="D24" s="109">
        <v>345</v>
      </c>
      <c r="E24" s="110">
        <v>8</v>
      </c>
      <c r="F24" s="92"/>
      <c r="G24" s="93">
        <f>F24-5+10</f>
        <v>5</v>
      </c>
      <c r="H24" s="93">
        <f>G24+7-10</f>
        <v>2</v>
      </c>
      <c r="I24" s="100">
        <v>21</v>
      </c>
      <c r="J24" s="111">
        <v>13</v>
      </c>
      <c r="K24" s="93">
        <v>383</v>
      </c>
      <c r="L24" s="110">
        <v>4</v>
      </c>
      <c r="M24" s="97">
        <v>4</v>
      </c>
      <c r="N24" s="93">
        <f>M24-5+10</f>
        <v>9</v>
      </c>
      <c r="O24" s="93">
        <f>N24+7-10</f>
        <v>6</v>
      </c>
      <c r="P24" s="116">
        <v>20</v>
      </c>
      <c r="Q24" s="111">
        <v>2</v>
      </c>
      <c r="R24" s="93">
        <v>385</v>
      </c>
      <c r="S24" s="110">
        <v>3</v>
      </c>
      <c r="T24" s="97">
        <v>4</v>
      </c>
      <c r="U24" s="99">
        <f t="shared" si="4"/>
        <v>2</v>
      </c>
      <c r="V24" s="99">
        <f t="shared" si="6"/>
        <v>5</v>
      </c>
      <c r="W24" s="116">
        <v>16</v>
      </c>
      <c r="X24" s="111">
        <v>6</v>
      </c>
      <c r="Y24" s="93">
        <v>360</v>
      </c>
      <c r="Z24" s="110">
        <v>7</v>
      </c>
      <c r="AA24" s="97">
        <v>4</v>
      </c>
      <c r="AB24" s="99">
        <f t="shared" si="5"/>
        <v>2</v>
      </c>
      <c r="AC24" s="101">
        <f t="shared" si="7"/>
        <v>5</v>
      </c>
      <c r="AD24" s="112">
        <f t="shared" si="0"/>
        <v>25</v>
      </c>
      <c r="AE24" s="113">
        <v>385</v>
      </c>
      <c r="AF24" s="114">
        <f t="shared" si="1"/>
        <v>22</v>
      </c>
      <c r="AG24" s="115">
        <v>22</v>
      </c>
    </row>
    <row r="25" spans="1:33" ht="11.25" customHeight="1">
      <c r="A25" s="106" t="s">
        <v>67</v>
      </c>
      <c r="B25" s="107" t="s">
        <v>36</v>
      </c>
      <c r="C25" s="108">
        <v>10</v>
      </c>
      <c r="D25" s="109">
        <v>380</v>
      </c>
      <c r="E25" s="110">
        <v>4</v>
      </c>
      <c r="F25" s="92"/>
      <c r="G25" s="93">
        <f>F25-5+10</f>
        <v>5</v>
      </c>
      <c r="H25" s="93">
        <f>G25+7-10</f>
        <v>2</v>
      </c>
      <c r="I25" s="116">
        <v>12</v>
      </c>
      <c r="J25" s="111">
        <v>6</v>
      </c>
      <c r="K25" s="93">
        <v>350</v>
      </c>
      <c r="L25" s="110">
        <v>5</v>
      </c>
      <c r="M25" s="97">
        <v>34</v>
      </c>
      <c r="N25" s="93">
        <f>M25-5+10</f>
        <v>39</v>
      </c>
      <c r="O25" s="93">
        <f>N25+7-10</f>
        <v>36</v>
      </c>
      <c r="P25" s="100">
        <v>25</v>
      </c>
      <c r="Q25" s="111">
        <v>5</v>
      </c>
      <c r="R25" s="93">
        <v>355</v>
      </c>
      <c r="S25" s="110">
        <v>8</v>
      </c>
      <c r="T25" s="97">
        <v>34</v>
      </c>
      <c r="U25" s="99">
        <f t="shared" si="4"/>
        <v>32</v>
      </c>
      <c r="V25" s="99">
        <f t="shared" si="6"/>
        <v>35</v>
      </c>
      <c r="W25" s="100">
        <v>26</v>
      </c>
      <c r="X25" s="111">
        <v>2</v>
      </c>
      <c r="Y25" s="93">
        <v>340</v>
      </c>
      <c r="Z25" s="110">
        <v>7</v>
      </c>
      <c r="AA25" s="97">
        <v>34</v>
      </c>
      <c r="AB25" s="99">
        <f t="shared" si="5"/>
        <v>32</v>
      </c>
      <c r="AC25" s="101">
        <f t="shared" si="7"/>
        <v>35</v>
      </c>
      <c r="AD25" s="112">
        <f t="shared" si="0"/>
        <v>23</v>
      </c>
      <c r="AE25" s="113">
        <v>380</v>
      </c>
      <c r="AF25" s="114">
        <f t="shared" si="1"/>
        <v>24</v>
      </c>
      <c r="AG25" s="115">
        <v>23</v>
      </c>
    </row>
    <row r="26" spans="1:33" ht="11.25" customHeight="1">
      <c r="A26" s="106" t="s">
        <v>68</v>
      </c>
      <c r="B26" s="107" t="s">
        <v>29</v>
      </c>
      <c r="C26" s="108">
        <v>13</v>
      </c>
      <c r="D26" s="109">
        <v>365</v>
      </c>
      <c r="E26" s="110">
        <v>1</v>
      </c>
      <c r="F26" s="92"/>
      <c r="G26" s="93">
        <v>32</v>
      </c>
      <c r="H26" s="93">
        <v>35</v>
      </c>
      <c r="I26" s="98">
        <v>2</v>
      </c>
      <c r="J26" s="111">
        <v>13</v>
      </c>
      <c r="K26" s="93">
        <v>375</v>
      </c>
      <c r="L26" s="110">
        <v>6</v>
      </c>
      <c r="M26" s="97">
        <v>39</v>
      </c>
      <c r="N26" s="93">
        <v>32</v>
      </c>
      <c r="O26" s="93">
        <v>35</v>
      </c>
      <c r="P26" s="98">
        <v>7</v>
      </c>
      <c r="Q26" s="111">
        <v>3</v>
      </c>
      <c r="R26" s="93">
        <v>335</v>
      </c>
      <c r="S26" s="110">
        <v>10</v>
      </c>
      <c r="T26" s="97">
        <v>39</v>
      </c>
      <c r="U26" s="99">
        <f>T26+4-10</f>
        <v>33</v>
      </c>
      <c r="V26" s="99">
        <f t="shared" si="6"/>
        <v>36</v>
      </c>
      <c r="W26" s="98">
        <v>3</v>
      </c>
      <c r="X26" s="111">
        <v>2</v>
      </c>
      <c r="Y26" s="93">
        <v>320</v>
      </c>
      <c r="Z26" s="110">
        <v>8</v>
      </c>
      <c r="AA26" s="97">
        <v>39</v>
      </c>
      <c r="AB26" s="99">
        <f>AA26+4-10</f>
        <v>33</v>
      </c>
      <c r="AC26" s="101">
        <f t="shared" si="7"/>
        <v>36</v>
      </c>
      <c r="AD26" s="112">
        <f t="shared" si="0"/>
        <v>31</v>
      </c>
      <c r="AE26" s="113">
        <v>375</v>
      </c>
      <c r="AF26" s="114">
        <f t="shared" si="1"/>
        <v>25</v>
      </c>
      <c r="AG26" s="115">
        <v>24</v>
      </c>
    </row>
    <row r="27" spans="1:33" ht="11.25" customHeight="1">
      <c r="A27" s="106" t="s">
        <v>69</v>
      </c>
      <c r="B27" s="107" t="s">
        <v>45</v>
      </c>
      <c r="C27" s="108">
        <v>7</v>
      </c>
      <c r="D27" s="109">
        <v>346</v>
      </c>
      <c r="E27" s="110">
        <v>7</v>
      </c>
      <c r="F27" s="92"/>
      <c r="G27" s="93">
        <f>F27+3</f>
        <v>3</v>
      </c>
      <c r="H27" s="93">
        <v>29</v>
      </c>
      <c r="I27" s="116">
        <v>11</v>
      </c>
      <c r="J27" s="111">
        <v>11</v>
      </c>
      <c r="K27" s="93">
        <v>360</v>
      </c>
      <c r="L27" s="110">
        <v>7</v>
      </c>
      <c r="M27" s="97">
        <v>23</v>
      </c>
      <c r="N27" s="93">
        <f>M27+3</f>
        <v>26</v>
      </c>
      <c r="O27" s="93">
        <v>29</v>
      </c>
      <c r="P27" s="94">
        <v>33</v>
      </c>
      <c r="Q27" s="111">
        <v>5</v>
      </c>
      <c r="R27" s="93">
        <v>310</v>
      </c>
      <c r="S27" s="110">
        <v>2</v>
      </c>
      <c r="T27" s="97">
        <v>23</v>
      </c>
      <c r="U27" s="99">
        <f>T27+4</f>
        <v>27</v>
      </c>
      <c r="V27" s="99">
        <f t="shared" si="6"/>
        <v>30</v>
      </c>
      <c r="W27" s="94">
        <v>39</v>
      </c>
      <c r="X27" s="111">
        <v>4</v>
      </c>
      <c r="Y27" s="93">
        <v>363</v>
      </c>
      <c r="Z27" s="110">
        <v>9</v>
      </c>
      <c r="AA27" s="97">
        <v>23</v>
      </c>
      <c r="AB27" s="99">
        <f>AA27+4</f>
        <v>27</v>
      </c>
      <c r="AC27" s="101">
        <f t="shared" si="7"/>
        <v>30</v>
      </c>
      <c r="AD27" s="112">
        <f t="shared" si="0"/>
        <v>27</v>
      </c>
      <c r="AE27" s="113">
        <v>363</v>
      </c>
      <c r="AF27" s="114">
        <f t="shared" si="1"/>
        <v>25</v>
      </c>
      <c r="AG27" s="115">
        <v>25</v>
      </c>
    </row>
    <row r="28" spans="1:33" ht="11.25" customHeight="1">
      <c r="A28" s="106" t="s">
        <v>70</v>
      </c>
      <c r="B28" s="107" t="s">
        <v>36</v>
      </c>
      <c r="C28" s="108">
        <v>4</v>
      </c>
      <c r="D28" s="109">
        <v>380</v>
      </c>
      <c r="E28" s="110">
        <v>10</v>
      </c>
      <c r="F28" s="92"/>
      <c r="G28" s="93">
        <f>F28-5+10-10</f>
        <v>-5</v>
      </c>
      <c r="H28" s="93">
        <f>G28+7</f>
        <v>2</v>
      </c>
      <c r="I28" s="116">
        <v>20</v>
      </c>
      <c r="J28" s="111">
        <v>2</v>
      </c>
      <c r="K28" s="93">
        <v>345</v>
      </c>
      <c r="L28" s="110">
        <v>7</v>
      </c>
      <c r="M28" s="97">
        <v>38</v>
      </c>
      <c r="N28" s="93">
        <f>M28-5+10-10</f>
        <v>33</v>
      </c>
      <c r="O28" s="93">
        <f>N28+7</f>
        <v>40</v>
      </c>
      <c r="P28" s="100">
        <v>23</v>
      </c>
      <c r="Q28" s="111">
        <v>2</v>
      </c>
      <c r="R28" s="93">
        <v>280</v>
      </c>
      <c r="S28" s="110">
        <v>5</v>
      </c>
      <c r="T28" s="97">
        <v>38</v>
      </c>
      <c r="U28" s="99">
        <f>T28+8-10</f>
        <v>36</v>
      </c>
      <c r="V28" s="99">
        <f t="shared" si="6"/>
        <v>39</v>
      </c>
      <c r="W28" s="116">
        <v>13</v>
      </c>
      <c r="X28" s="111">
        <v>12</v>
      </c>
      <c r="Y28" s="93">
        <v>340</v>
      </c>
      <c r="Z28" s="110">
        <v>3</v>
      </c>
      <c r="AA28" s="97">
        <v>38</v>
      </c>
      <c r="AB28" s="99">
        <f>AA28+8-10</f>
        <v>36</v>
      </c>
      <c r="AC28" s="101">
        <f t="shared" si="7"/>
        <v>39</v>
      </c>
      <c r="AD28" s="112">
        <f t="shared" si="0"/>
        <v>20</v>
      </c>
      <c r="AE28" s="113">
        <v>380</v>
      </c>
      <c r="AF28" s="114">
        <f t="shared" si="1"/>
        <v>25</v>
      </c>
      <c r="AG28" s="115">
        <v>26</v>
      </c>
    </row>
    <row r="29" spans="1:33" ht="11.25" customHeight="1">
      <c r="A29" s="106" t="s">
        <v>71</v>
      </c>
      <c r="B29" s="107" t="s">
        <v>45</v>
      </c>
      <c r="C29" s="108">
        <v>2</v>
      </c>
      <c r="D29" s="109">
        <v>335</v>
      </c>
      <c r="E29" s="110">
        <v>10</v>
      </c>
      <c r="F29" s="92"/>
      <c r="G29" s="93">
        <f>F29+3</f>
        <v>3</v>
      </c>
      <c r="H29" s="93">
        <f>G29-7+10</f>
        <v>6</v>
      </c>
      <c r="I29" s="100">
        <v>25</v>
      </c>
      <c r="J29" s="111">
        <v>9</v>
      </c>
      <c r="K29" s="93">
        <v>364</v>
      </c>
      <c r="L29" s="110">
        <v>3</v>
      </c>
      <c r="M29" s="97">
        <v>1</v>
      </c>
      <c r="N29" s="93">
        <f>M29+3</f>
        <v>4</v>
      </c>
      <c r="O29" s="93">
        <f>N29-7+10</f>
        <v>7</v>
      </c>
      <c r="P29" s="116">
        <v>13</v>
      </c>
      <c r="Q29" s="111">
        <v>8</v>
      </c>
      <c r="R29" s="93">
        <v>350</v>
      </c>
      <c r="S29" s="110">
        <v>7</v>
      </c>
      <c r="T29" s="97">
        <v>1</v>
      </c>
      <c r="U29" s="99">
        <f>T29+4</f>
        <v>5</v>
      </c>
      <c r="V29" s="99">
        <f t="shared" si="6"/>
        <v>8</v>
      </c>
      <c r="W29" s="116">
        <v>14</v>
      </c>
      <c r="X29" s="111">
        <v>2</v>
      </c>
      <c r="Y29" s="93">
        <v>330</v>
      </c>
      <c r="Z29" s="110">
        <v>6</v>
      </c>
      <c r="AA29" s="97">
        <v>1</v>
      </c>
      <c r="AB29" s="99">
        <f>AA29+4</f>
        <v>5</v>
      </c>
      <c r="AC29" s="101">
        <f t="shared" si="7"/>
        <v>8</v>
      </c>
      <c r="AD29" s="112">
        <f t="shared" si="0"/>
        <v>21</v>
      </c>
      <c r="AE29" s="113">
        <v>380</v>
      </c>
      <c r="AF29" s="114">
        <f t="shared" si="1"/>
        <v>26</v>
      </c>
      <c r="AG29" s="115">
        <v>27</v>
      </c>
    </row>
    <row r="30" spans="1:33" ht="11.25" customHeight="1">
      <c r="A30" s="106" t="s">
        <v>72</v>
      </c>
      <c r="B30" s="107" t="s">
        <v>41</v>
      </c>
      <c r="C30" s="117">
        <v>9</v>
      </c>
      <c r="D30" s="109">
        <v>360</v>
      </c>
      <c r="E30" s="110">
        <v>5</v>
      </c>
      <c r="F30" s="92"/>
      <c r="G30" s="93">
        <f>F30-5+10</f>
        <v>5</v>
      </c>
      <c r="H30" s="93">
        <f>G30+7-10</f>
        <v>2</v>
      </c>
      <c r="I30" s="100">
        <v>29</v>
      </c>
      <c r="J30" s="111">
        <v>9</v>
      </c>
      <c r="K30" s="93">
        <v>350</v>
      </c>
      <c r="L30" s="110">
        <v>8</v>
      </c>
      <c r="M30" s="97">
        <v>2</v>
      </c>
      <c r="N30" s="93">
        <f>M30-5+10</f>
        <v>7</v>
      </c>
      <c r="O30" s="93">
        <f>N30+7-10</f>
        <v>4</v>
      </c>
      <c r="P30" s="100">
        <v>24</v>
      </c>
      <c r="Q30" s="111">
        <v>1</v>
      </c>
      <c r="R30" s="93">
        <v>310</v>
      </c>
      <c r="S30" s="110">
        <v>8</v>
      </c>
      <c r="T30" s="97">
        <v>2</v>
      </c>
      <c r="U30" s="99">
        <f>T30+8</f>
        <v>10</v>
      </c>
      <c r="V30" s="99">
        <v>3</v>
      </c>
      <c r="W30" s="116">
        <v>19</v>
      </c>
      <c r="X30" s="111">
        <v>6</v>
      </c>
      <c r="Y30" s="93">
        <v>370</v>
      </c>
      <c r="Z30" s="110">
        <v>6</v>
      </c>
      <c r="AA30" s="97">
        <v>2</v>
      </c>
      <c r="AB30" s="99">
        <f>AA30+8</f>
        <v>10</v>
      </c>
      <c r="AC30" s="101">
        <v>3</v>
      </c>
      <c r="AD30" s="112">
        <f t="shared" si="0"/>
        <v>25</v>
      </c>
      <c r="AE30" s="113">
        <v>370</v>
      </c>
      <c r="AF30" s="114">
        <f t="shared" si="1"/>
        <v>27</v>
      </c>
      <c r="AG30" s="115">
        <v>28</v>
      </c>
    </row>
    <row r="31" spans="1:33" ht="11.25" customHeight="1">
      <c r="A31" s="106" t="s">
        <v>73</v>
      </c>
      <c r="B31" s="107" t="s">
        <v>29</v>
      </c>
      <c r="C31" s="108">
        <v>9</v>
      </c>
      <c r="D31" s="109">
        <v>365</v>
      </c>
      <c r="E31" s="110">
        <v>5</v>
      </c>
      <c r="F31" s="92"/>
      <c r="G31" s="93">
        <v>37</v>
      </c>
      <c r="H31" s="93">
        <v>34</v>
      </c>
      <c r="I31" s="116">
        <v>18</v>
      </c>
      <c r="J31" s="111">
        <v>1</v>
      </c>
      <c r="K31" s="93">
        <v>335</v>
      </c>
      <c r="L31" s="110">
        <v>9</v>
      </c>
      <c r="M31" s="97">
        <v>32</v>
      </c>
      <c r="N31" s="93">
        <v>37</v>
      </c>
      <c r="O31" s="93">
        <v>34</v>
      </c>
      <c r="P31" s="116">
        <v>19</v>
      </c>
      <c r="Q31" s="111">
        <v>5</v>
      </c>
      <c r="R31" s="93">
        <v>340</v>
      </c>
      <c r="S31" s="110">
        <v>10</v>
      </c>
      <c r="T31" s="97">
        <v>32</v>
      </c>
      <c r="U31" s="99">
        <f>T31+8</f>
        <v>40</v>
      </c>
      <c r="V31" s="99">
        <v>33</v>
      </c>
      <c r="W31" s="100">
        <v>22</v>
      </c>
      <c r="X31" s="111">
        <v>5</v>
      </c>
      <c r="Y31" s="93">
        <v>380</v>
      </c>
      <c r="Z31" s="110">
        <v>3</v>
      </c>
      <c r="AA31" s="97">
        <v>32</v>
      </c>
      <c r="AB31" s="99">
        <f>AA31+8</f>
        <v>40</v>
      </c>
      <c r="AC31" s="101">
        <v>33</v>
      </c>
      <c r="AD31" s="112">
        <f t="shared" si="0"/>
        <v>20</v>
      </c>
      <c r="AE31" s="113">
        <v>380</v>
      </c>
      <c r="AF31" s="114">
        <f t="shared" si="1"/>
        <v>27</v>
      </c>
      <c r="AG31" s="115">
        <v>29</v>
      </c>
    </row>
    <row r="32" spans="1:33" ht="11.25" customHeight="1">
      <c r="A32" s="106" t="s">
        <v>74</v>
      </c>
      <c r="B32" s="107" t="s">
        <v>36</v>
      </c>
      <c r="C32" s="108">
        <v>5</v>
      </c>
      <c r="D32" s="109">
        <v>350</v>
      </c>
      <c r="E32" s="110">
        <v>8</v>
      </c>
      <c r="F32" s="92"/>
      <c r="G32" s="93">
        <f>F32+3</f>
        <v>3</v>
      </c>
      <c r="H32" s="93">
        <v>13</v>
      </c>
      <c r="I32" s="100">
        <v>28</v>
      </c>
      <c r="J32" s="111">
        <v>5</v>
      </c>
      <c r="K32" s="93">
        <v>362</v>
      </c>
      <c r="L32" s="110">
        <v>4</v>
      </c>
      <c r="M32" s="97">
        <v>17</v>
      </c>
      <c r="N32" s="93">
        <f>M32+3</f>
        <v>20</v>
      </c>
      <c r="O32" s="93">
        <v>13</v>
      </c>
      <c r="P32" s="94">
        <v>31</v>
      </c>
      <c r="Q32" s="111">
        <v>6</v>
      </c>
      <c r="R32" s="93">
        <v>335</v>
      </c>
      <c r="S32" s="110">
        <v>6</v>
      </c>
      <c r="T32" s="97">
        <v>17</v>
      </c>
      <c r="U32" s="99">
        <f>T32+4-10</f>
        <v>11</v>
      </c>
      <c r="V32" s="99">
        <f>U32+3</f>
        <v>14</v>
      </c>
      <c r="W32" s="100">
        <v>29</v>
      </c>
      <c r="X32" s="111">
        <v>1</v>
      </c>
      <c r="Y32" s="93">
        <v>310</v>
      </c>
      <c r="Z32" s="110">
        <v>9</v>
      </c>
      <c r="AA32" s="97">
        <v>17</v>
      </c>
      <c r="AB32" s="99">
        <f>AA32+4-10</f>
        <v>11</v>
      </c>
      <c r="AC32" s="101">
        <f>AB32+3</f>
        <v>14</v>
      </c>
      <c r="AD32" s="112">
        <f t="shared" si="0"/>
        <v>17</v>
      </c>
      <c r="AE32" s="113">
        <v>355</v>
      </c>
      <c r="AF32" s="114">
        <f t="shared" si="1"/>
        <v>27</v>
      </c>
      <c r="AG32" s="115">
        <v>30</v>
      </c>
    </row>
    <row r="33" spans="1:33" ht="11.25" customHeight="1">
      <c r="A33" s="106" t="s">
        <v>75</v>
      </c>
      <c r="B33" s="107" t="s">
        <v>29</v>
      </c>
      <c r="C33" s="108">
        <v>6</v>
      </c>
      <c r="D33" s="109">
        <v>355</v>
      </c>
      <c r="E33" s="110">
        <v>8</v>
      </c>
      <c r="F33" s="92"/>
      <c r="G33" s="93">
        <f>F33+3</f>
        <v>3</v>
      </c>
      <c r="H33" s="93">
        <v>39</v>
      </c>
      <c r="I33" s="98">
        <v>6</v>
      </c>
      <c r="J33" s="111">
        <v>8</v>
      </c>
      <c r="K33" s="93">
        <v>350</v>
      </c>
      <c r="L33" s="110">
        <v>10</v>
      </c>
      <c r="M33" s="97">
        <v>33</v>
      </c>
      <c r="N33" s="93">
        <f>M33+3</f>
        <v>36</v>
      </c>
      <c r="O33" s="93">
        <v>39</v>
      </c>
      <c r="P33" s="98">
        <v>9</v>
      </c>
      <c r="Q33" s="111">
        <v>1</v>
      </c>
      <c r="R33" s="93">
        <v>200</v>
      </c>
      <c r="S33" s="110">
        <v>9</v>
      </c>
      <c r="T33" s="97">
        <v>33</v>
      </c>
      <c r="U33" s="99">
        <f>T33+4</f>
        <v>37</v>
      </c>
      <c r="V33" s="99">
        <f>U33+3</f>
        <v>40</v>
      </c>
      <c r="W33" s="98">
        <v>1</v>
      </c>
      <c r="X33" s="111">
        <v>13</v>
      </c>
      <c r="Y33" s="93">
        <v>380</v>
      </c>
      <c r="Z33" s="110">
        <v>1</v>
      </c>
      <c r="AA33" s="97">
        <v>33</v>
      </c>
      <c r="AB33" s="99">
        <f>AA33+4</f>
        <v>37</v>
      </c>
      <c r="AC33" s="101">
        <f>AB33+3</f>
        <v>40</v>
      </c>
      <c r="AD33" s="112">
        <f t="shared" si="0"/>
        <v>28</v>
      </c>
      <c r="AE33" s="113">
        <v>380</v>
      </c>
      <c r="AF33" s="114">
        <f t="shared" si="1"/>
        <v>28</v>
      </c>
      <c r="AG33" s="115">
        <v>31</v>
      </c>
    </row>
    <row r="34" spans="1:33" ht="11.25" customHeight="1">
      <c r="A34" s="106" t="s">
        <v>76</v>
      </c>
      <c r="B34" s="107" t="s">
        <v>29</v>
      </c>
      <c r="C34" s="108">
        <v>2</v>
      </c>
      <c r="D34" s="109">
        <v>335</v>
      </c>
      <c r="E34" s="110">
        <v>9</v>
      </c>
      <c r="F34" s="118"/>
      <c r="G34" s="93">
        <f>F34-5+10</f>
        <v>5</v>
      </c>
      <c r="H34" s="93">
        <f>G34+7-10</f>
        <v>2</v>
      </c>
      <c r="I34" s="94">
        <v>38</v>
      </c>
      <c r="J34" s="111">
        <v>5</v>
      </c>
      <c r="K34" s="93">
        <v>375</v>
      </c>
      <c r="L34" s="110">
        <v>10</v>
      </c>
      <c r="M34" s="97">
        <v>14</v>
      </c>
      <c r="N34" s="93">
        <f>M34-5+10</f>
        <v>19</v>
      </c>
      <c r="O34" s="93">
        <f>N34+7-10</f>
        <v>16</v>
      </c>
      <c r="P34" s="94">
        <v>37</v>
      </c>
      <c r="Q34" s="111">
        <v>5</v>
      </c>
      <c r="R34" s="93">
        <v>350</v>
      </c>
      <c r="S34" s="110">
        <v>2</v>
      </c>
      <c r="T34" s="97">
        <v>14</v>
      </c>
      <c r="U34" s="99">
        <f>T34+8-10</f>
        <v>12</v>
      </c>
      <c r="V34" s="99">
        <f>U34+3</f>
        <v>15</v>
      </c>
      <c r="W34" s="94">
        <v>33</v>
      </c>
      <c r="X34" s="111">
        <v>7</v>
      </c>
      <c r="Y34" s="93">
        <v>335</v>
      </c>
      <c r="Z34" s="110">
        <v>8</v>
      </c>
      <c r="AA34" s="97">
        <v>14</v>
      </c>
      <c r="AB34" s="99">
        <f>AA34+8-10</f>
        <v>12</v>
      </c>
      <c r="AC34" s="101">
        <f>AB34+3</f>
        <v>15</v>
      </c>
      <c r="AD34" s="112">
        <f t="shared" si="0"/>
        <v>19</v>
      </c>
      <c r="AE34" s="113">
        <v>375</v>
      </c>
      <c r="AF34" s="114">
        <f t="shared" si="1"/>
        <v>29</v>
      </c>
      <c r="AG34" s="115">
        <v>32</v>
      </c>
    </row>
    <row r="35" spans="1:33" ht="11.25" customHeight="1">
      <c r="A35" s="106" t="s">
        <v>77</v>
      </c>
      <c r="B35" s="107" t="s">
        <v>41</v>
      </c>
      <c r="C35" s="108">
        <v>3</v>
      </c>
      <c r="D35" s="109">
        <v>356</v>
      </c>
      <c r="E35" s="110">
        <v>9</v>
      </c>
      <c r="F35" s="92"/>
      <c r="G35" s="93">
        <f>F35+3</f>
        <v>3</v>
      </c>
      <c r="H35" s="93">
        <f>G35-7</f>
        <v>-4</v>
      </c>
      <c r="I35" s="94">
        <v>31</v>
      </c>
      <c r="J35" s="111">
        <v>4</v>
      </c>
      <c r="K35" s="93">
        <v>365</v>
      </c>
      <c r="L35" s="110">
        <v>6</v>
      </c>
      <c r="M35" s="97">
        <v>5</v>
      </c>
      <c r="N35" s="93">
        <f>M35+3</f>
        <v>8</v>
      </c>
      <c r="O35" s="93">
        <f>N35-7</f>
        <v>1</v>
      </c>
      <c r="P35" s="100">
        <v>26</v>
      </c>
      <c r="Q35" s="111">
        <v>10</v>
      </c>
      <c r="R35" s="93">
        <v>380</v>
      </c>
      <c r="S35" s="110">
        <v>4</v>
      </c>
      <c r="T35" s="97">
        <v>5</v>
      </c>
      <c r="U35" s="99">
        <f>T35+4</f>
        <v>9</v>
      </c>
      <c r="V35" s="99">
        <v>2</v>
      </c>
      <c r="W35" s="100">
        <v>28</v>
      </c>
      <c r="X35" s="111">
        <v>1</v>
      </c>
      <c r="Y35" s="93">
        <v>285</v>
      </c>
      <c r="Z35" s="110">
        <v>10</v>
      </c>
      <c r="AA35" s="97">
        <v>5</v>
      </c>
      <c r="AB35" s="99">
        <f>AA35+4</f>
        <v>9</v>
      </c>
      <c r="AC35" s="101">
        <v>2</v>
      </c>
      <c r="AD35" s="112">
        <f t="shared" si="0"/>
        <v>18</v>
      </c>
      <c r="AE35" s="113">
        <v>370</v>
      </c>
      <c r="AF35" s="114">
        <f t="shared" si="1"/>
        <v>29</v>
      </c>
      <c r="AG35" s="115">
        <v>33</v>
      </c>
    </row>
    <row r="36" spans="1:33" ht="11.25" customHeight="1">
      <c r="A36" s="106" t="s">
        <v>78</v>
      </c>
      <c r="B36" s="107" t="s">
        <v>36</v>
      </c>
      <c r="C36" s="108">
        <v>11</v>
      </c>
      <c r="D36" s="109">
        <v>375</v>
      </c>
      <c r="E36" s="110">
        <v>2</v>
      </c>
      <c r="F36" s="92"/>
      <c r="G36" s="93">
        <f>F36+3</f>
        <v>3</v>
      </c>
      <c r="H36" s="93">
        <f>G36-7</f>
        <v>-4</v>
      </c>
      <c r="I36" s="94">
        <v>37</v>
      </c>
      <c r="J36" s="111">
        <v>4</v>
      </c>
      <c r="K36" s="93">
        <v>312</v>
      </c>
      <c r="L36" s="110">
        <v>8</v>
      </c>
      <c r="M36" s="97">
        <v>7</v>
      </c>
      <c r="N36" s="93">
        <f>M36+3</f>
        <v>10</v>
      </c>
      <c r="O36" s="93">
        <f>N36-7</f>
        <v>3</v>
      </c>
      <c r="P36" s="100">
        <v>22</v>
      </c>
      <c r="Q36" s="111">
        <v>0</v>
      </c>
      <c r="R36" s="93">
        <v>0</v>
      </c>
      <c r="S36" s="110">
        <v>10</v>
      </c>
      <c r="T36" s="97">
        <v>7</v>
      </c>
      <c r="U36" s="99">
        <f>T36+4-10</f>
        <v>1</v>
      </c>
      <c r="V36" s="99">
        <f>U36+3</f>
        <v>4</v>
      </c>
      <c r="W36" s="116">
        <v>15</v>
      </c>
      <c r="X36" s="111">
        <v>4</v>
      </c>
      <c r="Y36" s="93">
        <v>325</v>
      </c>
      <c r="Z36" s="110">
        <v>10</v>
      </c>
      <c r="AA36" s="97">
        <v>7</v>
      </c>
      <c r="AB36" s="99">
        <f>AA36+4-10</f>
        <v>1</v>
      </c>
      <c r="AC36" s="101">
        <f>AB36+3</f>
        <v>4</v>
      </c>
      <c r="AD36" s="112">
        <f t="shared" si="0"/>
        <v>19</v>
      </c>
      <c r="AE36" s="113">
        <v>375</v>
      </c>
      <c r="AF36" s="114">
        <f t="shared" si="1"/>
        <v>30</v>
      </c>
      <c r="AG36" s="115">
        <v>34</v>
      </c>
    </row>
    <row r="37" spans="1:33" ht="11.25" customHeight="1">
      <c r="A37" s="106" t="s">
        <v>79</v>
      </c>
      <c r="B37" s="107" t="s">
        <v>41</v>
      </c>
      <c r="C37" s="108">
        <v>7</v>
      </c>
      <c r="D37" s="109">
        <v>350</v>
      </c>
      <c r="E37" s="110">
        <v>6</v>
      </c>
      <c r="F37" s="92"/>
      <c r="G37" s="93">
        <f>F37-5+10-10</f>
        <v>-5</v>
      </c>
      <c r="H37" s="93">
        <v>22</v>
      </c>
      <c r="I37" s="116">
        <v>19</v>
      </c>
      <c r="J37" s="111">
        <v>2</v>
      </c>
      <c r="K37" s="93">
        <v>310</v>
      </c>
      <c r="L37" s="110">
        <v>8</v>
      </c>
      <c r="M37" s="97">
        <v>30</v>
      </c>
      <c r="N37" s="93">
        <f>M37-5+10-10</f>
        <v>25</v>
      </c>
      <c r="O37" s="93">
        <v>22</v>
      </c>
      <c r="P37" s="94">
        <v>40</v>
      </c>
      <c r="Q37" s="111">
        <v>0</v>
      </c>
      <c r="R37" s="93">
        <v>0</v>
      </c>
      <c r="S37" s="110">
        <v>10</v>
      </c>
      <c r="T37" s="97">
        <v>30</v>
      </c>
      <c r="U37" s="99">
        <f>T37+8-10</f>
        <v>28</v>
      </c>
      <c r="V37" s="99">
        <v>21</v>
      </c>
      <c r="W37" s="94">
        <v>35</v>
      </c>
      <c r="X37" s="111">
        <v>10</v>
      </c>
      <c r="Y37" s="93">
        <v>334</v>
      </c>
      <c r="Z37" s="110">
        <v>6</v>
      </c>
      <c r="AA37" s="97">
        <v>30</v>
      </c>
      <c r="AB37" s="99">
        <f>AA37+8-10</f>
        <v>28</v>
      </c>
      <c r="AC37" s="101">
        <v>21</v>
      </c>
      <c r="AD37" s="112">
        <f t="shared" si="0"/>
        <v>19</v>
      </c>
      <c r="AE37" s="113">
        <v>350</v>
      </c>
      <c r="AF37" s="114">
        <f t="shared" si="1"/>
        <v>30</v>
      </c>
      <c r="AG37" s="115">
        <v>35</v>
      </c>
    </row>
    <row r="38" spans="1:33" ht="11.25" customHeight="1">
      <c r="A38" s="106" t="s">
        <v>80</v>
      </c>
      <c r="B38" s="107" t="s">
        <v>29</v>
      </c>
      <c r="C38" s="108">
        <v>6</v>
      </c>
      <c r="D38" s="109">
        <v>370</v>
      </c>
      <c r="E38" s="110">
        <v>7</v>
      </c>
      <c r="F38" s="92"/>
      <c r="G38" s="93">
        <f>F38+3</f>
        <v>3</v>
      </c>
      <c r="H38" s="93">
        <v>37</v>
      </c>
      <c r="I38" s="98">
        <v>4</v>
      </c>
      <c r="J38" s="111">
        <v>8</v>
      </c>
      <c r="K38" s="93">
        <v>370</v>
      </c>
      <c r="L38" s="110">
        <v>9</v>
      </c>
      <c r="M38" s="97">
        <v>31</v>
      </c>
      <c r="N38" s="93">
        <f>M38+3</f>
        <v>34</v>
      </c>
      <c r="O38" s="93">
        <v>37</v>
      </c>
      <c r="P38" s="100">
        <v>28</v>
      </c>
      <c r="Q38" s="111">
        <v>9</v>
      </c>
      <c r="R38" s="93">
        <v>345</v>
      </c>
      <c r="S38" s="110">
        <v>6</v>
      </c>
      <c r="T38" s="97">
        <v>31</v>
      </c>
      <c r="U38" s="99">
        <f>T38+4</f>
        <v>35</v>
      </c>
      <c r="V38" s="99">
        <f>U38+3</f>
        <v>38</v>
      </c>
      <c r="W38" s="116">
        <v>17</v>
      </c>
      <c r="X38" s="111">
        <v>2</v>
      </c>
      <c r="Y38" s="93">
        <v>305</v>
      </c>
      <c r="Z38" s="110">
        <v>9</v>
      </c>
      <c r="AA38" s="97">
        <v>31</v>
      </c>
      <c r="AB38" s="99">
        <f>AA38+4</f>
        <v>35</v>
      </c>
      <c r="AC38" s="101">
        <f>AB38+3</f>
        <v>38</v>
      </c>
      <c r="AD38" s="112">
        <f t="shared" si="0"/>
        <v>25</v>
      </c>
      <c r="AE38" s="113">
        <v>370</v>
      </c>
      <c r="AF38" s="114">
        <f t="shared" si="1"/>
        <v>31</v>
      </c>
      <c r="AG38" s="115">
        <v>36</v>
      </c>
    </row>
    <row r="39" spans="1:33" ht="11.25" customHeight="1">
      <c r="A39" s="106" t="s">
        <v>81</v>
      </c>
      <c r="B39" s="107" t="s">
        <v>45</v>
      </c>
      <c r="C39" s="108">
        <v>6</v>
      </c>
      <c r="D39" s="109">
        <v>355</v>
      </c>
      <c r="E39" s="110">
        <v>9</v>
      </c>
      <c r="F39" s="92"/>
      <c r="G39" s="93">
        <f>F39+3</f>
        <v>3</v>
      </c>
      <c r="H39" s="93">
        <v>33</v>
      </c>
      <c r="I39" s="98">
        <v>10</v>
      </c>
      <c r="J39" s="111">
        <v>10</v>
      </c>
      <c r="K39" s="93">
        <v>380</v>
      </c>
      <c r="L39" s="110">
        <v>8</v>
      </c>
      <c r="M39" s="97">
        <v>37</v>
      </c>
      <c r="N39" s="93">
        <f>M39+3</f>
        <v>40</v>
      </c>
      <c r="O39" s="93">
        <v>33</v>
      </c>
      <c r="P39" s="100">
        <v>29</v>
      </c>
      <c r="Q39" s="111">
        <v>4</v>
      </c>
      <c r="R39" s="93">
        <v>330</v>
      </c>
      <c r="S39" s="110">
        <v>9</v>
      </c>
      <c r="T39" s="97">
        <v>37</v>
      </c>
      <c r="U39" s="99">
        <f>T39+4-10</f>
        <v>31</v>
      </c>
      <c r="V39" s="99">
        <f>U39+3</f>
        <v>34</v>
      </c>
      <c r="W39" s="100">
        <v>27</v>
      </c>
      <c r="X39" s="111">
        <v>3</v>
      </c>
      <c r="Y39" s="93">
        <v>290</v>
      </c>
      <c r="Z39" s="110">
        <v>6</v>
      </c>
      <c r="AA39" s="97">
        <v>37</v>
      </c>
      <c r="AB39" s="99">
        <f>AA39+4-10</f>
        <v>31</v>
      </c>
      <c r="AC39" s="101">
        <f>AB39+3</f>
        <v>34</v>
      </c>
      <c r="AD39" s="112">
        <f t="shared" si="0"/>
        <v>23</v>
      </c>
      <c r="AE39" s="113">
        <v>380</v>
      </c>
      <c r="AF39" s="114">
        <f t="shared" si="1"/>
        <v>32</v>
      </c>
      <c r="AG39" s="115">
        <v>37</v>
      </c>
    </row>
    <row r="40" spans="1:33" ht="11.25" customHeight="1">
      <c r="A40" s="106" t="s">
        <v>82</v>
      </c>
      <c r="B40" s="107" t="s">
        <v>34</v>
      </c>
      <c r="C40" s="108">
        <v>8</v>
      </c>
      <c r="D40" s="109">
        <v>360</v>
      </c>
      <c r="E40" s="110">
        <v>5</v>
      </c>
      <c r="F40" s="92"/>
      <c r="G40" s="93">
        <f>F40+3</f>
        <v>3</v>
      </c>
      <c r="H40" s="93">
        <v>17</v>
      </c>
      <c r="I40" s="100">
        <v>26</v>
      </c>
      <c r="J40" s="111">
        <v>2</v>
      </c>
      <c r="K40" s="93">
        <v>310</v>
      </c>
      <c r="L40" s="110">
        <v>10</v>
      </c>
      <c r="M40" s="97">
        <v>11</v>
      </c>
      <c r="N40" s="93">
        <f>M40+3</f>
        <v>14</v>
      </c>
      <c r="O40" s="93">
        <v>17</v>
      </c>
      <c r="P40" s="98">
        <v>3</v>
      </c>
      <c r="Q40" s="111">
        <v>1</v>
      </c>
      <c r="R40" s="93">
        <v>225</v>
      </c>
      <c r="S40" s="110">
        <v>7</v>
      </c>
      <c r="T40" s="97">
        <v>11</v>
      </c>
      <c r="U40" s="99">
        <f>T40+4</f>
        <v>15</v>
      </c>
      <c r="V40" s="99">
        <f>U40+3</f>
        <v>18</v>
      </c>
      <c r="W40" s="98">
        <v>8</v>
      </c>
      <c r="X40" s="111">
        <v>3</v>
      </c>
      <c r="Y40" s="93">
        <v>340</v>
      </c>
      <c r="Z40" s="110">
        <v>10</v>
      </c>
      <c r="AA40" s="97">
        <v>11</v>
      </c>
      <c r="AB40" s="99">
        <f>AA40+4</f>
        <v>15</v>
      </c>
      <c r="AC40" s="101">
        <f>AB40+3</f>
        <v>18</v>
      </c>
      <c r="AD40" s="112">
        <f t="shared" si="0"/>
        <v>14</v>
      </c>
      <c r="AE40" s="113">
        <v>360</v>
      </c>
      <c r="AF40" s="114">
        <f t="shared" si="1"/>
        <v>32</v>
      </c>
      <c r="AG40" s="115">
        <v>38</v>
      </c>
    </row>
    <row r="41" spans="1:33" ht="11.25" customHeight="1">
      <c r="A41" s="106" t="s">
        <v>83</v>
      </c>
      <c r="B41" s="107" t="s">
        <v>34</v>
      </c>
      <c r="C41" s="108">
        <v>5</v>
      </c>
      <c r="D41" s="109">
        <v>405</v>
      </c>
      <c r="E41" s="110">
        <v>7</v>
      </c>
      <c r="F41" s="92"/>
      <c r="G41" s="93">
        <v>18</v>
      </c>
      <c r="H41" s="93">
        <v>11</v>
      </c>
      <c r="I41" s="100">
        <v>22</v>
      </c>
      <c r="J41" s="111">
        <v>3</v>
      </c>
      <c r="K41" s="93">
        <v>382</v>
      </c>
      <c r="L41" s="110">
        <v>9</v>
      </c>
      <c r="M41" s="97">
        <v>15</v>
      </c>
      <c r="N41" s="93">
        <v>18</v>
      </c>
      <c r="O41" s="93">
        <v>11</v>
      </c>
      <c r="P41" s="98">
        <v>1</v>
      </c>
      <c r="Q41" s="111">
        <v>0</v>
      </c>
      <c r="R41" s="93">
        <v>0</v>
      </c>
      <c r="S41" s="110">
        <v>10</v>
      </c>
      <c r="T41" s="97">
        <v>15</v>
      </c>
      <c r="U41" s="99">
        <f>T41+4</f>
        <v>19</v>
      </c>
      <c r="V41" s="99">
        <v>12</v>
      </c>
      <c r="W41" s="98">
        <v>10</v>
      </c>
      <c r="X41" s="111">
        <v>5</v>
      </c>
      <c r="Y41" s="93">
        <v>340</v>
      </c>
      <c r="Z41" s="110">
        <v>9</v>
      </c>
      <c r="AA41" s="97">
        <v>15</v>
      </c>
      <c r="AB41" s="99">
        <f>AA41+4</f>
        <v>19</v>
      </c>
      <c r="AC41" s="101">
        <v>12</v>
      </c>
      <c r="AD41" s="112">
        <f t="shared" si="0"/>
        <v>13</v>
      </c>
      <c r="AE41" s="113">
        <v>405</v>
      </c>
      <c r="AF41" s="114">
        <f t="shared" si="1"/>
        <v>35</v>
      </c>
      <c r="AG41" s="115">
        <v>39</v>
      </c>
    </row>
    <row r="42" spans="1:33" ht="11.25" customHeight="1" thickBot="1">
      <c r="A42" s="119" t="s">
        <v>84</v>
      </c>
      <c r="B42" s="120" t="s">
        <v>31</v>
      </c>
      <c r="C42" s="121">
        <v>1</v>
      </c>
      <c r="D42" s="122">
        <v>350</v>
      </c>
      <c r="E42" s="123">
        <v>10</v>
      </c>
      <c r="F42" s="92"/>
      <c r="G42" s="93">
        <v>17</v>
      </c>
      <c r="H42" s="93">
        <v>14</v>
      </c>
      <c r="I42" s="94">
        <v>34</v>
      </c>
      <c r="J42" s="124">
        <v>6</v>
      </c>
      <c r="K42" s="125">
        <v>380</v>
      </c>
      <c r="L42" s="123">
        <v>9</v>
      </c>
      <c r="M42" s="97">
        <v>12</v>
      </c>
      <c r="N42" s="93">
        <v>17</v>
      </c>
      <c r="O42" s="93">
        <v>14</v>
      </c>
      <c r="P42" s="94">
        <v>39</v>
      </c>
      <c r="Q42" s="124">
        <v>5</v>
      </c>
      <c r="R42" s="125">
        <v>370</v>
      </c>
      <c r="S42" s="123">
        <v>7</v>
      </c>
      <c r="T42" s="97">
        <v>12</v>
      </c>
      <c r="U42" s="99">
        <f>T42+8</f>
        <v>20</v>
      </c>
      <c r="V42" s="99">
        <v>13</v>
      </c>
      <c r="W42" s="100">
        <v>25</v>
      </c>
      <c r="X42" s="124">
        <v>1</v>
      </c>
      <c r="Y42" s="125">
        <v>360</v>
      </c>
      <c r="Z42" s="123">
        <v>10</v>
      </c>
      <c r="AA42" s="97">
        <v>12</v>
      </c>
      <c r="AB42" s="99">
        <f>AA42+8</f>
        <v>20</v>
      </c>
      <c r="AC42" s="101">
        <v>13</v>
      </c>
      <c r="AD42" s="126">
        <f t="shared" si="0"/>
        <v>13</v>
      </c>
      <c r="AE42" s="127">
        <v>380</v>
      </c>
      <c r="AF42" s="128">
        <f t="shared" si="1"/>
        <v>36</v>
      </c>
      <c r="AG42" s="129">
        <v>40</v>
      </c>
    </row>
    <row r="43" ht="15">
      <c r="AD43">
        <f>SUM(AD3:AD42)</f>
        <v>1121</v>
      </c>
    </row>
  </sheetData>
  <sheetProtection sheet="1" objects="1" scenarios="1"/>
  <mergeCells count="2">
    <mergeCell ref="T2:V2"/>
    <mergeCell ref="AA2:AC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7.57421875" style="0" customWidth="1"/>
    <col min="2" max="2" width="12.140625" style="0" customWidth="1"/>
    <col min="3" max="5" width="6.28125" style="0" customWidth="1"/>
    <col min="6" max="9" width="6.28125" style="0" hidden="1" customWidth="1"/>
    <col min="10" max="12" width="6.28125" style="0" customWidth="1"/>
    <col min="13" max="16" width="6.28125" style="0" hidden="1" customWidth="1"/>
    <col min="17" max="19" width="6.28125" style="0" customWidth="1"/>
    <col min="20" max="23" width="6.28125" style="0" hidden="1" customWidth="1"/>
    <col min="24" max="26" width="6.28125" style="0" customWidth="1"/>
    <col min="27" max="29" width="6.28125" style="0" hidden="1" customWidth="1"/>
    <col min="30" max="30" width="7.140625" style="0" customWidth="1"/>
    <col min="31" max="31" width="7.421875" style="0" customWidth="1"/>
    <col min="32" max="32" width="6.7109375" style="0" customWidth="1"/>
    <col min="33" max="33" width="7.28125" style="0" customWidth="1"/>
  </cols>
  <sheetData>
    <row r="1" spans="3:33" ht="15.75" thickBot="1">
      <c r="C1" s="1" t="s">
        <v>0</v>
      </c>
      <c r="D1" s="2"/>
      <c r="E1" s="3"/>
      <c r="F1" s="4"/>
      <c r="G1" s="5" t="s">
        <v>1</v>
      </c>
      <c r="H1" s="4"/>
      <c r="I1" s="4"/>
      <c r="J1" s="1" t="s">
        <v>2</v>
      </c>
      <c r="K1" s="2"/>
      <c r="L1" s="3"/>
      <c r="M1" s="4"/>
      <c r="N1" s="4"/>
      <c r="O1" s="4"/>
      <c r="P1" s="4"/>
      <c r="Q1" s="1" t="s">
        <v>3</v>
      </c>
      <c r="R1" s="2"/>
      <c r="S1" s="3"/>
      <c r="T1" s="4"/>
      <c r="U1" s="4"/>
      <c r="V1" s="4"/>
      <c r="W1" s="4"/>
      <c r="X1" s="1" t="s">
        <v>4</v>
      </c>
      <c r="Y1" s="2"/>
      <c r="Z1" s="3"/>
      <c r="AA1" s="4"/>
      <c r="AB1" s="4"/>
      <c r="AC1" s="4"/>
      <c r="AD1" s="6" t="s">
        <v>5</v>
      </c>
      <c r="AE1" s="7" t="s">
        <v>6</v>
      </c>
      <c r="AF1" s="6" t="s">
        <v>7</v>
      </c>
      <c r="AG1" s="8" t="s">
        <v>8</v>
      </c>
    </row>
    <row r="2" spans="1:33" ht="15.75" thickBot="1">
      <c r="A2" s="9" t="s">
        <v>9</v>
      </c>
      <c r="B2" s="9" t="s">
        <v>10</v>
      </c>
      <c r="C2" s="10" t="s">
        <v>11</v>
      </c>
      <c r="D2" s="11" t="s">
        <v>6</v>
      </c>
      <c r="E2" s="8" t="s">
        <v>12</v>
      </c>
      <c r="F2" s="5" t="s">
        <v>13</v>
      </c>
      <c r="G2" s="4"/>
      <c r="H2" s="12"/>
      <c r="I2" s="9" t="s">
        <v>14</v>
      </c>
      <c r="J2" s="10" t="s">
        <v>15</v>
      </c>
      <c r="K2" s="11" t="s">
        <v>6</v>
      </c>
      <c r="L2" s="8" t="s">
        <v>16</v>
      </c>
      <c r="M2" s="5" t="s">
        <v>17</v>
      </c>
      <c r="N2" s="4"/>
      <c r="O2" s="12"/>
      <c r="P2" s="9" t="s">
        <v>14</v>
      </c>
      <c r="Q2" s="10" t="s">
        <v>18</v>
      </c>
      <c r="R2" s="11" t="s">
        <v>6</v>
      </c>
      <c r="S2" s="8" t="s">
        <v>19</v>
      </c>
      <c r="T2" s="133" t="s">
        <v>20</v>
      </c>
      <c r="U2" s="133"/>
      <c r="V2" s="134"/>
      <c r="W2" s="9" t="s">
        <v>14</v>
      </c>
      <c r="X2" s="10" t="s">
        <v>21</v>
      </c>
      <c r="Y2" s="11" t="s">
        <v>6</v>
      </c>
      <c r="Z2" s="8" t="s">
        <v>22</v>
      </c>
      <c r="AA2" s="133" t="s">
        <v>23</v>
      </c>
      <c r="AB2" s="133"/>
      <c r="AC2" s="133"/>
      <c r="AD2" s="13" t="s">
        <v>24</v>
      </c>
      <c r="AE2" s="14" t="s">
        <v>25</v>
      </c>
      <c r="AF2" s="15" t="s">
        <v>26</v>
      </c>
      <c r="AG2" s="16" t="s">
        <v>27</v>
      </c>
    </row>
    <row r="3" spans="1:33" ht="15">
      <c r="A3" s="17" t="s">
        <v>28</v>
      </c>
      <c r="B3" s="18" t="s">
        <v>29</v>
      </c>
      <c r="C3" s="19">
        <v>11</v>
      </c>
      <c r="D3" s="20">
        <v>370</v>
      </c>
      <c r="E3" s="21">
        <v>1</v>
      </c>
      <c r="F3" s="22">
        <v>42</v>
      </c>
      <c r="G3" s="23">
        <v>45</v>
      </c>
      <c r="H3" s="23">
        <v>43</v>
      </c>
      <c r="I3" s="24">
        <v>54</v>
      </c>
      <c r="J3" s="25">
        <v>2</v>
      </c>
      <c r="K3" s="25">
        <v>355</v>
      </c>
      <c r="L3" s="21">
        <v>4</v>
      </c>
      <c r="M3" s="26">
        <v>54</v>
      </c>
      <c r="N3" s="24">
        <v>51</v>
      </c>
      <c r="O3" s="24">
        <v>53</v>
      </c>
      <c r="P3" s="27">
        <v>2</v>
      </c>
      <c r="Q3" s="25">
        <v>2</v>
      </c>
      <c r="R3" s="25">
        <v>320</v>
      </c>
      <c r="S3" s="21">
        <v>2</v>
      </c>
      <c r="T3" s="28">
        <v>63</v>
      </c>
      <c r="U3" s="29">
        <v>65</v>
      </c>
      <c r="V3" s="29">
        <v>62</v>
      </c>
      <c r="W3" s="30">
        <v>6</v>
      </c>
      <c r="X3" s="25">
        <v>8</v>
      </c>
      <c r="Y3" s="25">
        <v>388</v>
      </c>
      <c r="Z3" s="21">
        <v>1</v>
      </c>
      <c r="AA3" s="31">
        <v>55</v>
      </c>
      <c r="AB3" s="32">
        <v>52</v>
      </c>
      <c r="AC3" s="33">
        <v>54</v>
      </c>
      <c r="AD3" s="34">
        <f aca="true" t="shared" si="0" ref="AD3:AD12">C3+J3+Q3+X3</f>
        <v>23</v>
      </c>
      <c r="AE3" s="35">
        <v>388</v>
      </c>
      <c r="AF3" s="34">
        <f aca="true" t="shared" si="1" ref="AF3:AF12">E3+L3+S3+Z3</f>
        <v>8</v>
      </c>
      <c r="AG3" s="36">
        <v>1</v>
      </c>
    </row>
    <row r="4" spans="1:33" ht="15">
      <c r="A4" s="37" t="s">
        <v>30</v>
      </c>
      <c r="B4" s="38" t="s">
        <v>31</v>
      </c>
      <c r="C4" s="39">
        <v>3</v>
      </c>
      <c r="D4" s="40">
        <v>349</v>
      </c>
      <c r="E4" s="41">
        <v>3</v>
      </c>
      <c r="F4" s="42">
        <v>62</v>
      </c>
      <c r="G4" s="43">
        <v>65</v>
      </c>
      <c r="H4" s="43">
        <v>63</v>
      </c>
      <c r="I4" s="44">
        <v>74</v>
      </c>
      <c r="J4" s="45">
        <v>3</v>
      </c>
      <c r="K4" s="45">
        <v>576</v>
      </c>
      <c r="L4" s="41">
        <v>2</v>
      </c>
      <c r="M4" s="46">
        <v>74</v>
      </c>
      <c r="N4" s="44">
        <v>71</v>
      </c>
      <c r="O4" s="44">
        <v>73</v>
      </c>
      <c r="P4" s="47">
        <v>7</v>
      </c>
      <c r="Q4" s="45">
        <v>8</v>
      </c>
      <c r="R4" s="45">
        <v>377</v>
      </c>
      <c r="S4" s="41">
        <v>1</v>
      </c>
      <c r="T4" s="48">
        <v>43</v>
      </c>
      <c r="U4" s="49">
        <v>45</v>
      </c>
      <c r="V4" s="49">
        <v>42</v>
      </c>
      <c r="W4" s="50">
        <v>4</v>
      </c>
      <c r="X4" s="45">
        <v>7</v>
      </c>
      <c r="Y4" s="45">
        <v>340</v>
      </c>
      <c r="Z4" s="41">
        <v>3</v>
      </c>
      <c r="AA4" s="46">
        <v>71</v>
      </c>
      <c r="AB4" s="44">
        <v>73</v>
      </c>
      <c r="AC4" s="51">
        <v>75</v>
      </c>
      <c r="AD4" s="52">
        <f t="shared" si="0"/>
        <v>21</v>
      </c>
      <c r="AE4" s="53">
        <v>576</v>
      </c>
      <c r="AF4" s="52">
        <f t="shared" si="1"/>
        <v>9</v>
      </c>
      <c r="AG4" s="54">
        <v>2</v>
      </c>
    </row>
    <row r="5" spans="1:33" ht="15">
      <c r="A5" s="37" t="s">
        <v>32</v>
      </c>
      <c r="B5" s="38" t="s">
        <v>29</v>
      </c>
      <c r="C5" s="39">
        <v>5</v>
      </c>
      <c r="D5" s="40">
        <v>358</v>
      </c>
      <c r="E5" s="41">
        <v>2</v>
      </c>
      <c r="F5" s="42">
        <v>63</v>
      </c>
      <c r="G5" s="43">
        <v>61</v>
      </c>
      <c r="H5" s="43">
        <v>64</v>
      </c>
      <c r="I5" s="44">
        <v>75</v>
      </c>
      <c r="J5" s="45">
        <v>9</v>
      </c>
      <c r="K5" s="45">
        <v>380</v>
      </c>
      <c r="L5" s="41">
        <v>2</v>
      </c>
      <c r="M5" s="46">
        <v>75</v>
      </c>
      <c r="N5" s="44">
        <v>72</v>
      </c>
      <c r="O5" s="44">
        <v>74</v>
      </c>
      <c r="P5" s="47">
        <v>8</v>
      </c>
      <c r="Q5" s="45">
        <v>6</v>
      </c>
      <c r="R5" s="45">
        <v>340</v>
      </c>
      <c r="S5" s="41">
        <v>2</v>
      </c>
      <c r="T5" s="48">
        <v>44</v>
      </c>
      <c r="U5" s="49">
        <v>41</v>
      </c>
      <c r="V5" s="49">
        <v>43</v>
      </c>
      <c r="W5" s="47">
        <v>9</v>
      </c>
      <c r="X5" s="45">
        <v>1</v>
      </c>
      <c r="Y5" s="45">
        <v>340</v>
      </c>
      <c r="Z5" s="41">
        <v>3</v>
      </c>
      <c r="AA5" s="31">
        <v>51</v>
      </c>
      <c r="AB5" s="32">
        <v>53</v>
      </c>
      <c r="AC5" s="33">
        <v>55</v>
      </c>
      <c r="AD5" s="52">
        <f t="shared" si="0"/>
        <v>21</v>
      </c>
      <c r="AE5" s="53">
        <v>380</v>
      </c>
      <c r="AF5" s="52">
        <f t="shared" si="1"/>
        <v>9</v>
      </c>
      <c r="AG5" s="54">
        <v>3</v>
      </c>
    </row>
    <row r="6" spans="1:33" ht="15">
      <c r="A6" s="37" t="s">
        <v>33</v>
      </c>
      <c r="B6" s="38" t="s">
        <v>34</v>
      </c>
      <c r="C6" s="39">
        <v>8</v>
      </c>
      <c r="D6" s="40">
        <v>380</v>
      </c>
      <c r="E6" s="41">
        <v>3</v>
      </c>
      <c r="F6" s="48">
        <v>43</v>
      </c>
      <c r="G6" s="49">
        <v>41</v>
      </c>
      <c r="H6" s="49">
        <v>44</v>
      </c>
      <c r="I6" s="32">
        <v>55</v>
      </c>
      <c r="J6" s="45">
        <v>4</v>
      </c>
      <c r="K6" s="45">
        <v>340</v>
      </c>
      <c r="L6" s="41">
        <v>1</v>
      </c>
      <c r="M6" s="31">
        <v>55</v>
      </c>
      <c r="N6" s="32">
        <v>52</v>
      </c>
      <c r="O6" s="32">
        <v>54</v>
      </c>
      <c r="P6" s="50">
        <v>3</v>
      </c>
      <c r="Q6" s="45">
        <v>1</v>
      </c>
      <c r="R6" s="45">
        <v>315</v>
      </c>
      <c r="S6" s="41">
        <v>3</v>
      </c>
      <c r="T6" s="42">
        <v>64</v>
      </c>
      <c r="U6" s="43">
        <v>61</v>
      </c>
      <c r="V6" s="43">
        <v>63</v>
      </c>
      <c r="W6" s="50">
        <v>2</v>
      </c>
      <c r="X6" s="45">
        <v>4</v>
      </c>
      <c r="Y6" s="45">
        <v>330</v>
      </c>
      <c r="Z6" s="41">
        <v>4</v>
      </c>
      <c r="AA6" s="31">
        <v>54</v>
      </c>
      <c r="AB6" s="32">
        <v>51</v>
      </c>
      <c r="AC6" s="33">
        <v>53</v>
      </c>
      <c r="AD6" s="52">
        <f t="shared" si="0"/>
        <v>17</v>
      </c>
      <c r="AE6" s="53">
        <v>383</v>
      </c>
      <c r="AF6" s="52">
        <f t="shared" si="1"/>
        <v>11</v>
      </c>
      <c r="AG6" s="54">
        <v>4</v>
      </c>
    </row>
    <row r="7" spans="1:33" ht="15">
      <c r="A7" s="37" t="s">
        <v>35</v>
      </c>
      <c r="B7" s="38" t="s">
        <v>36</v>
      </c>
      <c r="C7" s="39">
        <v>10</v>
      </c>
      <c r="D7" s="40">
        <v>396</v>
      </c>
      <c r="E7" s="41">
        <v>2</v>
      </c>
      <c r="F7" s="48">
        <v>45</v>
      </c>
      <c r="G7" s="49">
        <v>43</v>
      </c>
      <c r="H7" s="49">
        <v>41</v>
      </c>
      <c r="I7" s="32">
        <v>52</v>
      </c>
      <c r="J7" s="45">
        <v>6</v>
      </c>
      <c r="K7" s="45">
        <v>382</v>
      </c>
      <c r="L7" s="41">
        <v>4</v>
      </c>
      <c r="M7" s="31">
        <v>52</v>
      </c>
      <c r="N7" s="32">
        <v>54</v>
      </c>
      <c r="O7" s="32">
        <v>51</v>
      </c>
      <c r="P7" s="50">
        <v>5</v>
      </c>
      <c r="Q7" s="45">
        <v>0</v>
      </c>
      <c r="R7" s="45">
        <v>0</v>
      </c>
      <c r="S7" s="41">
        <v>5</v>
      </c>
      <c r="T7" s="42">
        <v>61</v>
      </c>
      <c r="U7" s="43">
        <v>63</v>
      </c>
      <c r="V7" s="43">
        <v>65</v>
      </c>
      <c r="W7" s="50">
        <v>3</v>
      </c>
      <c r="X7" s="45">
        <v>7</v>
      </c>
      <c r="Y7" s="45">
        <v>481</v>
      </c>
      <c r="Z7" s="41">
        <v>1</v>
      </c>
      <c r="AA7" s="46">
        <v>73</v>
      </c>
      <c r="AB7" s="44">
        <v>75</v>
      </c>
      <c r="AC7" s="51">
        <v>72</v>
      </c>
      <c r="AD7" s="52">
        <f t="shared" si="0"/>
        <v>23</v>
      </c>
      <c r="AE7" s="53">
        <v>396</v>
      </c>
      <c r="AF7" s="52">
        <f t="shared" si="1"/>
        <v>12</v>
      </c>
      <c r="AG7" s="54">
        <v>5</v>
      </c>
    </row>
    <row r="8" spans="1:33" ht="15">
      <c r="A8" s="37" t="s">
        <v>37</v>
      </c>
      <c r="B8" s="38" t="s">
        <v>36</v>
      </c>
      <c r="C8" s="39">
        <v>2</v>
      </c>
      <c r="D8" s="40">
        <v>322</v>
      </c>
      <c r="E8" s="41">
        <v>5</v>
      </c>
      <c r="F8" s="42">
        <v>64</v>
      </c>
      <c r="G8" s="43">
        <v>62</v>
      </c>
      <c r="H8" s="43">
        <v>65</v>
      </c>
      <c r="I8" s="44">
        <v>71</v>
      </c>
      <c r="J8" s="45">
        <v>15</v>
      </c>
      <c r="K8" s="45">
        <v>354</v>
      </c>
      <c r="L8" s="41">
        <v>1</v>
      </c>
      <c r="M8" s="46">
        <v>71</v>
      </c>
      <c r="N8" s="44">
        <v>73</v>
      </c>
      <c r="O8" s="44">
        <v>75</v>
      </c>
      <c r="P8" s="47">
        <v>9</v>
      </c>
      <c r="Q8" s="45">
        <v>3</v>
      </c>
      <c r="R8" s="45">
        <v>332</v>
      </c>
      <c r="S8" s="41">
        <v>5</v>
      </c>
      <c r="T8" s="48">
        <v>45</v>
      </c>
      <c r="U8" s="49">
        <v>42</v>
      </c>
      <c r="V8" s="49">
        <v>44</v>
      </c>
      <c r="W8" s="50">
        <v>5</v>
      </c>
      <c r="X8" s="45">
        <v>3</v>
      </c>
      <c r="Y8" s="45">
        <v>367</v>
      </c>
      <c r="Z8" s="41">
        <v>2</v>
      </c>
      <c r="AA8" s="31">
        <v>52</v>
      </c>
      <c r="AB8" s="32">
        <v>54</v>
      </c>
      <c r="AC8" s="33">
        <v>51</v>
      </c>
      <c r="AD8" s="52">
        <f t="shared" si="0"/>
        <v>23</v>
      </c>
      <c r="AE8" s="53">
        <v>354</v>
      </c>
      <c r="AF8" s="52">
        <f t="shared" si="1"/>
        <v>13</v>
      </c>
      <c r="AG8" s="54">
        <v>6</v>
      </c>
    </row>
    <row r="9" spans="1:33" ht="15">
      <c r="A9" s="37" t="s">
        <v>38</v>
      </c>
      <c r="B9" s="38" t="s">
        <v>36</v>
      </c>
      <c r="C9" s="39">
        <v>5</v>
      </c>
      <c r="D9" s="40">
        <v>350</v>
      </c>
      <c r="E9" s="41">
        <v>5</v>
      </c>
      <c r="F9" s="48">
        <v>44</v>
      </c>
      <c r="G9" s="49">
        <v>42</v>
      </c>
      <c r="H9" s="49">
        <v>45</v>
      </c>
      <c r="I9" s="32">
        <v>51</v>
      </c>
      <c r="J9" s="45">
        <v>9</v>
      </c>
      <c r="K9" s="45">
        <v>348</v>
      </c>
      <c r="L9" s="41">
        <v>3</v>
      </c>
      <c r="M9" s="31">
        <v>51</v>
      </c>
      <c r="N9" s="32">
        <v>53</v>
      </c>
      <c r="O9" s="32">
        <v>55</v>
      </c>
      <c r="P9" s="50">
        <v>4</v>
      </c>
      <c r="Q9" s="45">
        <v>2</v>
      </c>
      <c r="R9" s="45">
        <v>328</v>
      </c>
      <c r="S9" s="41">
        <v>1</v>
      </c>
      <c r="T9" s="42">
        <v>65</v>
      </c>
      <c r="U9" s="43">
        <v>62</v>
      </c>
      <c r="V9" s="43">
        <v>64</v>
      </c>
      <c r="W9" s="47">
        <v>7</v>
      </c>
      <c r="X9" s="45">
        <v>1</v>
      </c>
      <c r="Y9" s="45">
        <v>323</v>
      </c>
      <c r="Z9" s="41">
        <v>4</v>
      </c>
      <c r="AA9" s="46">
        <v>72</v>
      </c>
      <c r="AB9" s="44">
        <v>74</v>
      </c>
      <c r="AC9" s="51">
        <v>71</v>
      </c>
      <c r="AD9" s="52">
        <f t="shared" si="0"/>
        <v>17</v>
      </c>
      <c r="AE9" s="53">
        <v>350</v>
      </c>
      <c r="AF9" s="52">
        <f t="shared" si="1"/>
        <v>13</v>
      </c>
      <c r="AG9" s="54">
        <v>7</v>
      </c>
    </row>
    <row r="10" spans="1:33" ht="15">
      <c r="A10" s="37" t="s">
        <v>39</v>
      </c>
      <c r="B10" s="38" t="s">
        <v>29</v>
      </c>
      <c r="C10" s="39">
        <v>8</v>
      </c>
      <c r="D10" s="40">
        <v>350</v>
      </c>
      <c r="E10" s="41">
        <v>4</v>
      </c>
      <c r="F10" s="48">
        <v>41</v>
      </c>
      <c r="G10" s="49">
        <v>44</v>
      </c>
      <c r="H10" s="49">
        <v>42</v>
      </c>
      <c r="I10" s="32">
        <v>53</v>
      </c>
      <c r="J10" s="45">
        <v>3</v>
      </c>
      <c r="K10" s="45">
        <v>365</v>
      </c>
      <c r="L10" s="41">
        <v>3</v>
      </c>
      <c r="M10" s="31">
        <v>53</v>
      </c>
      <c r="N10" s="32">
        <v>55</v>
      </c>
      <c r="O10" s="32">
        <v>52</v>
      </c>
      <c r="P10" s="50">
        <v>1</v>
      </c>
      <c r="Q10" s="45">
        <v>0</v>
      </c>
      <c r="R10" s="45">
        <v>0</v>
      </c>
      <c r="S10" s="41">
        <v>5</v>
      </c>
      <c r="T10" s="42">
        <v>62</v>
      </c>
      <c r="U10" s="43">
        <v>64</v>
      </c>
      <c r="V10" s="43">
        <v>61</v>
      </c>
      <c r="W10" s="50">
        <v>1</v>
      </c>
      <c r="X10" s="45">
        <v>7</v>
      </c>
      <c r="Y10" s="45">
        <v>347</v>
      </c>
      <c r="Z10" s="41">
        <v>2</v>
      </c>
      <c r="AA10" s="46">
        <v>75</v>
      </c>
      <c r="AB10" s="44">
        <v>72</v>
      </c>
      <c r="AC10" s="51">
        <v>74</v>
      </c>
      <c r="AD10" s="52">
        <f t="shared" si="0"/>
        <v>18</v>
      </c>
      <c r="AE10" s="53">
        <v>370</v>
      </c>
      <c r="AF10" s="52">
        <f t="shared" si="1"/>
        <v>14</v>
      </c>
      <c r="AG10" s="54">
        <v>8</v>
      </c>
    </row>
    <row r="11" spans="1:33" ht="15">
      <c r="A11" s="37" t="s">
        <v>40</v>
      </c>
      <c r="B11" s="38" t="s">
        <v>41</v>
      </c>
      <c r="C11" s="39">
        <v>6</v>
      </c>
      <c r="D11" s="40">
        <v>383</v>
      </c>
      <c r="E11" s="41">
        <v>1</v>
      </c>
      <c r="F11" s="42">
        <v>61</v>
      </c>
      <c r="G11" s="43">
        <v>64</v>
      </c>
      <c r="H11" s="43">
        <v>62</v>
      </c>
      <c r="I11" s="44">
        <v>73</v>
      </c>
      <c r="J11" s="45">
        <v>1</v>
      </c>
      <c r="K11" s="45">
        <v>320</v>
      </c>
      <c r="L11" s="41">
        <v>5</v>
      </c>
      <c r="M11" s="46">
        <v>73</v>
      </c>
      <c r="N11" s="44">
        <v>75</v>
      </c>
      <c r="O11" s="44">
        <v>72</v>
      </c>
      <c r="P11" s="47">
        <v>6</v>
      </c>
      <c r="Q11" s="45">
        <v>4</v>
      </c>
      <c r="R11" s="45">
        <v>352</v>
      </c>
      <c r="S11" s="41">
        <v>4</v>
      </c>
      <c r="T11" s="48">
        <v>42</v>
      </c>
      <c r="U11" s="49">
        <v>44</v>
      </c>
      <c r="V11" s="49">
        <v>41</v>
      </c>
      <c r="W11" s="47">
        <v>8</v>
      </c>
      <c r="X11" s="45">
        <v>2</v>
      </c>
      <c r="Y11" s="45">
        <v>346</v>
      </c>
      <c r="Z11" s="41">
        <v>5</v>
      </c>
      <c r="AA11" s="46">
        <v>74</v>
      </c>
      <c r="AB11" s="44">
        <v>71</v>
      </c>
      <c r="AC11" s="51">
        <v>73</v>
      </c>
      <c r="AD11" s="52">
        <f t="shared" si="0"/>
        <v>13</v>
      </c>
      <c r="AE11" s="53">
        <v>365</v>
      </c>
      <c r="AF11" s="52">
        <f t="shared" si="1"/>
        <v>15</v>
      </c>
      <c r="AG11" s="54">
        <v>9</v>
      </c>
    </row>
    <row r="12" spans="1:33" ht="15.75" thickBot="1">
      <c r="A12" s="55" t="s">
        <v>42</v>
      </c>
      <c r="B12" s="56" t="s">
        <v>43</v>
      </c>
      <c r="C12" s="57">
        <v>2</v>
      </c>
      <c r="D12" s="58">
        <v>338</v>
      </c>
      <c r="E12" s="59">
        <v>4</v>
      </c>
      <c r="F12" s="60">
        <v>65</v>
      </c>
      <c r="G12" s="61">
        <v>63</v>
      </c>
      <c r="H12" s="61">
        <v>61</v>
      </c>
      <c r="I12" s="62">
        <v>72</v>
      </c>
      <c r="J12" s="63">
        <v>6</v>
      </c>
      <c r="K12" s="63">
        <v>332</v>
      </c>
      <c r="L12" s="59">
        <v>5</v>
      </c>
      <c r="M12" s="64">
        <v>72</v>
      </c>
      <c r="N12" s="62">
        <v>74</v>
      </c>
      <c r="O12" s="62">
        <v>71</v>
      </c>
      <c r="P12" s="65">
        <v>10</v>
      </c>
      <c r="Q12" s="63">
        <v>4</v>
      </c>
      <c r="R12" s="63">
        <v>380</v>
      </c>
      <c r="S12" s="59">
        <v>3</v>
      </c>
      <c r="T12" s="66">
        <v>41</v>
      </c>
      <c r="U12" s="67">
        <v>43</v>
      </c>
      <c r="V12" s="67">
        <v>45</v>
      </c>
      <c r="W12" s="65">
        <v>10</v>
      </c>
      <c r="X12" s="63">
        <v>1</v>
      </c>
      <c r="Y12" s="63">
        <v>297</v>
      </c>
      <c r="Z12" s="59">
        <v>5</v>
      </c>
      <c r="AA12" s="31">
        <v>53</v>
      </c>
      <c r="AB12" s="32">
        <v>55</v>
      </c>
      <c r="AC12" s="33">
        <v>52</v>
      </c>
      <c r="AD12" s="68">
        <f t="shared" si="0"/>
        <v>13</v>
      </c>
      <c r="AE12" s="69">
        <v>380</v>
      </c>
      <c r="AF12" s="68">
        <f t="shared" si="1"/>
        <v>17</v>
      </c>
      <c r="AG12" s="70">
        <v>10</v>
      </c>
    </row>
    <row r="13" ht="15">
      <c r="AD13" s="71">
        <f>SUM(AD3:AD12)</f>
        <v>189</v>
      </c>
    </row>
  </sheetData>
  <sheetProtection sheet="1" objects="1" scenarios="1"/>
  <mergeCells count="2">
    <mergeCell ref="T2:V2"/>
    <mergeCell ref="AA2:AC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2013-05-06T06:51:10Z</dcterms:modified>
  <cp:category/>
  <cp:version/>
  <cp:contentType/>
  <cp:contentStatus/>
</cp:coreProperties>
</file>